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0395" activeTab="1"/>
  </bookViews>
  <sheets>
    <sheet name="Gereden wedstrijden" sheetId="1" r:id="rId1"/>
    <sheet name="B" sheetId="2" r:id="rId2"/>
    <sheet name="L" sheetId="3" r:id="rId3"/>
    <sheet name="M" sheetId="4" r:id="rId4"/>
    <sheet name="Z" sheetId="5" r:id="rId5"/>
    <sheet name="ZZ" sheetId="6" r:id="rId6"/>
    <sheet name="Blad1" sheetId="7" r:id="rId7"/>
  </sheets>
  <definedNames/>
  <calcPr fullCalcOnLoad="1"/>
</workbook>
</file>

<file path=xl/sharedStrings.xml><?xml version="1.0" encoding="utf-8"?>
<sst xmlns="http://schemas.openxmlformats.org/spreadsheetml/2006/main" count="1227" uniqueCount="499">
  <si>
    <t>Gereden wedstrijden</t>
  </si>
  <si>
    <t>Schijndel</t>
  </si>
  <si>
    <t>Den Dungen</t>
  </si>
  <si>
    <t>Oirschot</t>
  </si>
  <si>
    <t>Boxtel</t>
  </si>
  <si>
    <t>Berlicum</t>
  </si>
  <si>
    <t>Rang</t>
  </si>
  <si>
    <t>Comb.nr.</t>
  </si>
  <si>
    <t>Ruiter</t>
  </si>
  <si>
    <t>Paard</t>
  </si>
  <si>
    <t>Kl.</t>
  </si>
  <si>
    <t>Cat.</t>
  </si>
  <si>
    <t>Ver.plaats</t>
  </si>
  <si>
    <t>W1</t>
  </si>
  <si>
    <t>W2</t>
  </si>
  <si>
    <t>W3</t>
  </si>
  <si>
    <t>W4</t>
  </si>
  <si>
    <t>W5</t>
  </si>
  <si>
    <t>Hulpkolom1</t>
  </si>
  <si>
    <t>Hulpkolom2</t>
  </si>
  <si>
    <t>Punten</t>
  </si>
  <si>
    <t>840913IH</t>
  </si>
  <si>
    <t>Innuendo</t>
  </si>
  <si>
    <t>B</t>
  </si>
  <si>
    <t>P</t>
  </si>
  <si>
    <t>Vera Heyms</t>
  </si>
  <si>
    <t>846132HB</t>
  </si>
  <si>
    <t>Naomie Van den Bogaard</t>
  </si>
  <si>
    <t>Herera</t>
  </si>
  <si>
    <t>854814GK</t>
  </si>
  <si>
    <t>Bente Kuipers</t>
  </si>
  <si>
    <t>Glow</t>
  </si>
  <si>
    <t>818547ZW</t>
  </si>
  <si>
    <t>Kristy Van de Westelaken (Sel)</t>
  </si>
  <si>
    <t>Zarco</t>
  </si>
  <si>
    <t>840085IL</t>
  </si>
  <si>
    <t>Irish Pepper</t>
  </si>
  <si>
    <t>Geffen</t>
  </si>
  <si>
    <t>854632FS</t>
  </si>
  <si>
    <t>fanny girl van de berendskamp</t>
  </si>
  <si>
    <t>Vught</t>
  </si>
  <si>
    <t>633179TB</t>
  </si>
  <si>
    <t>Tequila</t>
  </si>
  <si>
    <t>Nuland</t>
  </si>
  <si>
    <t>Helvoirt</t>
  </si>
  <si>
    <t>731961EW</t>
  </si>
  <si>
    <t>Rowie Westelaken (Sel)</t>
  </si>
  <si>
    <t>Enjoy</t>
  </si>
  <si>
    <t>845235IL</t>
  </si>
  <si>
    <t>Britt Van der Linden (Sel)</t>
  </si>
  <si>
    <t>Ikupardie</t>
  </si>
  <si>
    <t>Haaren</t>
  </si>
  <si>
    <t>858887DO</t>
  </si>
  <si>
    <t>Marieke Van Overbeek (Sel)</t>
  </si>
  <si>
    <t>Davini Z</t>
  </si>
  <si>
    <t>797151TC</t>
  </si>
  <si>
    <t>Ti- Amo</t>
  </si>
  <si>
    <t>Ilvy Schippers (Sel)</t>
  </si>
  <si>
    <t>Dahlien</t>
  </si>
  <si>
    <t>862773JS</t>
  </si>
  <si>
    <t>Daan Van de Sande (Sel)</t>
  </si>
  <si>
    <t>Jeronimo</t>
  </si>
  <si>
    <t>Hadelheid</t>
  </si>
  <si>
    <t>857287JM</t>
  </si>
  <si>
    <t>Daphne Mol (Sel)</t>
  </si>
  <si>
    <t>Juliette</t>
  </si>
  <si>
    <t>839750HS</t>
  </si>
  <si>
    <t>Eline Smits (Sel)</t>
  </si>
  <si>
    <t>Houdini</t>
  </si>
  <si>
    <t>847971AB</t>
  </si>
  <si>
    <t>Gaby Van der Bruggen</t>
  </si>
  <si>
    <t>Argo Z</t>
  </si>
  <si>
    <t>790616EL</t>
  </si>
  <si>
    <t>Elmar</t>
  </si>
  <si>
    <t>Vinkel</t>
  </si>
  <si>
    <t>L</t>
  </si>
  <si>
    <t>Wannebee</t>
  </si>
  <si>
    <t>Cup Cake Z</t>
  </si>
  <si>
    <t>852364ER</t>
  </si>
  <si>
    <t>Karlijn Van Roy (Sel)</t>
  </si>
  <si>
    <t>Enrique M</t>
  </si>
  <si>
    <t>830243IK</t>
  </si>
  <si>
    <t>Intimo HL</t>
  </si>
  <si>
    <t>859261MS</t>
  </si>
  <si>
    <t>Mr Jingles</t>
  </si>
  <si>
    <t>545530AD</t>
  </si>
  <si>
    <t>Alexia</t>
  </si>
  <si>
    <t>761394GB</t>
  </si>
  <si>
    <t>Geronimo dd</t>
  </si>
  <si>
    <t>Lithoijen</t>
  </si>
  <si>
    <t>Haghorst</t>
  </si>
  <si>
    <t>704070DR</t>
  </si>
  <si>
    <t>D-jopie-r</t>
  </si>
  <si>
    <t>Pascale Steenbakkers</t>
  </si>
  <si>
    <t>803200GM</t>
  </si>
  <si>
    <t>Toon Van Mensvoort</t>
  </si>
  <si>
    <t>Gebria</t>
  </si>
  <si>
    <t>Britt Schippers (Sel)</t>
  </si>
  <si>
    <t>Aafke Timmermans</t>
  </si>
  <si>
    <t>839114GR</t>
  </si>
  <si>
    <t>Mark Van Roy (Sel)</t>
  </si>
  <si>
    <t>Guidam hop</t>
  </si>
  <si>
    <t>749315CK</t>
  </si>
  <si>
    <t>Cameroon H</t>
  </si>
  <si>
    <t>Oijen</t>
  </si>
  <si>
    <t>Estinov</t>
  </si>
  <si>
    <t>851130IR</t>
  </si>
  <si>
    <t>Maarten Van Rooy</t>
  </si>
  <si>
    <t>Irianne-S</t>
  </si>
  <si>
    <t>698149FO</t>
  </si>
  <si>
    <t>Anne Olfers</t>
  </si>
  <si>
    <t>Frescobaldi</t>
  </si>
  <si>
    <t>777027CT</t>
  </si>
  <si>
    <t>Anique Timmermans (Sel)</t>
  </si>
  <si>
    <t>Calandro</t>
  </si>
  <si>
    <t>653633DO</t>
  </si>
  <si>
    <t>Dilana-o</t>
  </si>
  <si>
    <t>M</t>
  </si>
  <si>
    <t>Harmantica-h</t>
  </si>
  <si>
    <t>810921GW</t>
  </si>
  <si>
    <t>Gigante</t>
  </si>
  <si>
    <t>853216IT</t>
  </si>
  <si>
    <t>822612NB</t>
  </si>
  <si>
    <t>New Star</t>
  </si>
  <si>
    <t>835335DR</t>
  </si>
  <si>
    <t>Dave M&amp;M</t>
  </si>
  <si>
    <t>Whisper</t>
  </si>
  <si>
    <t>Carrera Z</t>
  </si>
  <si>
    <t>665829HS</t>
  </si>
  <si>
    <t>Headline Van De Berendskamp</t>
  </si>
  <si>
    <t>Bas Theeuwes</t>
  </si>
  <si>
    <t>824928IS</t>
  </si>
  <si>
    <t>Impossible S</t>
  </si>
  <si>
    <t>777847GV</t>
  </si>
  <si>
    <t>Gracia</t>
  </si>
  <si>
    <t>684190EH</t>
  </si>
  <si>
    <t>El Ganador G</t>
  </si>
  <si>
    <t>Evy Kras (Sel)</t>
  </si>
  <si>
    <t>757888FM</t>
  </si>
  <si>
    <t>Britt Maasen (Sel)</t>
  </si>
  <si>
    <t>Flash</t>
  </si>
  <si>
    <t>865749DT</t>
  </si>
  <si>
    <t>Dopharma's Hester</t>
  </si>
  <si>
    <t>Jari van den Biggelaar</t>
  </si>
  <si>
    <t>Ammerzoden</t>
  </si>
  <si>
    <t>Z</t>
  </si>
  <si>
    <t>572571BK</t>
  </si>
  <si>
    <t>Bling Bling</t>
  </si>
  <si>
    <t>Rosmalen</t>
  </si>
  <si>
    <t>722186DM</t>
  </si>
  <si>
    <t>DEVIL DA SILVA</t>
  </si>
  <si>
    <t>ZZ</t>
  </si>
  <si>
    <t>Saint James</t>
  </si>
  <si>
    <t>850367DT</t>
  </si>
  <si>
    <t>Dopharma's Goedzo</t>
  </si>
  <si>
    <t>Sanne van Heel</t>
  </si>
  <si>
    <t>Wanou</t>
  </si>
  <si>
    <t>856061EB</t>
  </si>
  <si>
    <t>Jashlin van Bakel</t>
  </si>
  <si>
    <t>Emotion</t>
  </si>
  <si>
    <t>Oostelbeers (gem. Oirschot)</t>
  </si>
  <si>
    <t>Frank Van der Sloot</t>
  </si>
  <si>
    <t>Karlijn Van Roy</t>
  </si>
  <si>
    <t>Nikki De Vries</t>
  </si>
  <si>
    <t>Oost W Middelbeers</t>
  </si>
  <si>
    <t>866613FB</t>
  </si>
  <si>
    <t>Fernet Fichera</t>
  </si>
  <si>
    <t>Roos Louwers</t>
  </si>
  <si>
    <t>865895JL</t>
  </si>
  <si>
    <t>Koen De Leest</t>
  </si>
  <si>
    <t>June</t>
  </si>
  <si>
    <t>822505NV</t>
  </si>
  <si>
    <t>Nuit D'Api</t>
  </si>
  <si>
    <t>Fleur Leemans</t>
  </si>
  <si>
    <t>Esther Manders</t>
  </si>
  <si>
    <t>839830GB</t>
  </si>
  <si>
    <t>Good boy</t>
  </si>
  <si>
    <t>Nistelrode</t>
  </si>
  <si>
    <t>Berkel-Enschot</t>
  </si>
  <si>
    <t>14/15-12-2019</t>
  </si>
  <si>
    <t>11/12-1-2020</t>
  </si>
  <si>
    <t>W6</t>
  </si>
  <si>
    <t>888954WS</t>
  </si>
  <si>
    <t>Luuk Van de Sande (Sel)</t>
  </si>
  <si>
    <t>870393CA</t>
  </si>
  <si>
    <t>Donna Van de Aa (Sel)</t>
  </si>
  <si>
    <t>Clonterm miss calvaro</t>
  </si>
  <si>
    <t>882547KS</t>
  </si>
  <si>
    <t>Kay</t>
  </si>
  <si>
    <t>884052KS</t>
  </si>
  <si>
    <t>Kenzi S</t>
  </si>
  <si>
    <t>858215KW</t>
  </si>
  <si>
    <t>Reggy Van de Westelaken (Sel)</t>
  </si>
  <si>
    <t>Keystone</t>
  </si>
  <si>
    <t>Erik Van der Biezen (Sel)</t>
  </si>
  <si>
    <t>869782BD</t>
  </si>
  <si>
    <t>Nanette Dohmen (Sel)</t>
  </si>
  <si>
    <t>Beach Boy</t>
  </si>
  <si>
    <t>Peter Ceelen (Sel)</t>
  </si>
  <si>
    <t>880278LA</t>
  </si>
  <si>
    <t>Isa van Asseldonk (Sel)</t>
  </si>
  <si>
    <t>lagano van overis</t>
  </si>
  <si>
    <t>890138RK</t>
  </si>
  <si>
    <t>Michelle Kras (Sel)</t>
  </si>
  <si>
    <t>Regina II Z</t>
  </si>
  <si>
    <t>873943NA</t>
  </si>
  <si>
    <t>Sem van Alebeek (Sel)</t>
  </si>
  <si>
    <t>Napoli Z</t>
  </si>
  <si>
    <t>830474IB</t>
  </si>
  <si>
    <t>Terry Ballegooy (Sel)</t>
  </si>
  <si>
    <t>iletta</t>
  </si>
  <si>
    <t>Jacklyn Antonisse (Sel)</t>
  </si>
  <si>
    <t>Gold-foot</t>
  </si>
  <si>
    <t>852220ZK</t>
  </si>
  <si>
    <t>Kelly Kersten (Sel)</t>
  </si>
  <si>
    <t>Zita Velvet</t>
  </si>
  <si>
    <t>Schyndel</t>
  </si>
  <si>
    <t>Maasdriel</t>
  </si>
  <si>
    <t>877438WS</t>
  </si>
  <si>
    <t>888886ES</t>
  </si>
  <si>
    <t>Anne Van Lier (Sel)</t>
  </si>
  <si>
    <t>Lieke Bekkers (Sel)</t>
  </si>
  <si>
    <t>Judith Donkers (Sel)</t>
  </si>
  <si>
    <t>Lieke Vogels (Sel)</t>
  </si>
  <si>
    <t>884051GS</t>
  </si>
  <si>
    <t>Ilvy Schippers</t>
  </si>
  <si>
    <t>Gudrun</t>
  </si>
  <si>
    <t>Gert-jan van der Doelen (Sel)</t>
  </si>
  <si>
    <t>Flex Z</t>
  </si>
  <si>
    <t>Maarten Van Rooy (Sel)</t>
  </si>
  <si>
    <t>869278IM</t>
  </si>
  <si>
    <t>Tessa Meurs</t>
  </si>
  <si>
    <t>Ishtar</t>
  </si>
  <si>
    <t>884632WV</t>
  </si>
  <si>
    <t>Isa Verhoeven</t>
  </si>
  <si>
    <t>Wincaja</t>
  </si>
  <si>
    <t>881958KL</t>
  </si>
  <si>
    <t>Kingston</t>
  </si>
  <si>
    <t>Anke Van den Brand</t>
  </si>
  <si>
    <t>891773SK</t>
  </si>
  <si>
    <t>Koen Kruiskamp</t>
  </si>
  <si>
    <t>879405HW</t>
  </si>
  <si>
    <t>Wies Wijgergangs</t>
  </si>
  <si>
    <t>881350KH</t>
  </si>
  <si>
    <t>Rudi Van de Heijden</t>
  </si>
  <si>
    <t>Kapital Girl ll</t>
  </si>
  <si>
    <t>887778KR</t>
  </si>
  <si>
    <t>Esther Reuvers</t>
  </si>
  <si>
    <t>Kyraline</t>
  </si>
  <si>
    <t>887426CH</t>
  </si>
  <si>
    <t>Gieber Van Helvoirt</t>
  </si>
  <si>
    <t>Chitano</t>
  </si>
  <si>
    <t>888146KL</t>
  </si>
  <si>
    <t>Kornuit</t>
  </si>
  <si>
    <t>771738UH</t>
  </si>
  <si>
    <t>Udameir</t>
  </si>
  <si>
    <t>886264KK</t>
  </si>
  <si>
    <t>Merel Konijnenburg</t>
  </si>
  <si>
    <t>Karanche</t>
  </si>
  <si>
    <t>886228HB</t>
  </si>
  <si>
    <t>Marco Beers</t>
  </si>
  <si>
    <t>Handsome gln</t>
  </si>
  <si>
    <t>Liempde</t>
  </si>
  <si>
    <t>Suzanne Van Lent</t>
  </si>
  <si>
    <t>884706CM</t>
  </si>
  <si>
    <t>Reno Molijn</t>
  </si>
  <si>
    <t>Chique Jolie</t>
  </si>
  <si>
    <t>817643ID</t>
  </si>
  <si>
    <t>Alessa Dalessi</t>
  </si>
  <si>
    <t>Ikke Ikke H</t>
  </si>
  <si>
    <t>882468WH</t>
  </si>
  <si>
    <t>Thomas-Willem Heel</t>
  </si>
  <si>
    <t>849715FT</t>
  </si>
  <si>
    <t>Mathijs Toelen</t>
  </si>
  <si>
    <t>Fien H</t>
  </si>
  <si>
    <t>Sint-Michielsgestel</t>
  </si>
  <si>
    <t>884899CL</t>
  </si>
  <si>
    <t>Jessy Looymans</t>
  </si>
  <si>
    <t>884897PL</t>
  </si>
  <si>
    <t>Iris Looymans</t>
  </si>
  <si>
    <t>Primero H.H. van de Ruiter</t>
  </si>
  <si>
    <t>883811DB</t>
  </si>
  <si>
    <t>Janne Van den Broek</t>
  </si>
  <si>
    <t>872362JS</t>
  </si>
  <si>
    <t>Sophie Steenbakkers</t>
  </si>
  <si>
    <t>Javall S H</t>
  </si>
  <si>
    <t>886181EL</t>
  </si>
  <si>
    <t>Edimero Fl</t>
  </si>
  <si>
    <t>879822JS</t>
  </si>
  <si>
    <t>Jackpot</t>
  </si>
  <si>
    <t>847772NR</t>
  </si>
  <si>
    <t>Nero MXL</t>
  </si>
  <si>
    <t>Corstiaan Van Steenbergen</t>
  </si>
  <si>
    <t>881712JS</t>
  </si>
  <si>
    <t>Jim</t>
  </si>
  <si>
    <t>863870VS</t>
  </si>
  <si>
    <t>Megan Sunnotel</t>
  </si>
  <si>
    <t>Venora C</t>
  </si>
  <si>
    <t>876215HS</t>
  </si>
  <si>
    <t>885237CL</t>
  </si>
  <si>
    <t>Peggy Looymans</t>
  </si>
  <si>
    <t>888699BL</t>
  </si>
  <si>
    <t>Bowie Z</t>
  </si>
  <si>
    <t>872267BB</t>
  </si>
  <si>
    <t>Pascalle Van Boxtel</t>
  </si>
  <si>
    <t>BP Mandela</t>
  </si>
  <si>
    <t>700031DW</t>
  </si>
  <si>
    <t>Marlie Van de Wetering</t>
  </si>
  <si>
    <t>Domara</t>
  </si>
  <si>
    <t>736340DV</t>
  </si>
  <si>
    <t>Lisa Vaskovich</t>
  </si>
  <si>
    <t>Dapper</t>
  </si>
  <si>
    <t>884125JL</t>
  </si>
  <si>
    <t>Jolga van www.olland.biz</t>
  </si>
  <si>
    <t>874261DT</t>
  </si>
  <si>
    <t>Dopharma's Nitro</t>
  </si>
  <si>
    <t>Tiny Van Kollenburg</t>
  </si>
  <si>
    <t>811945QM</t>
  </si>
  <si>
    <t>Quidannette AS Z</t>
  </si>
  <si>
    <t>811948AM</t>
  </si>
  <si>
    <t>Assembly's Andiamo Z</t>
  </si>
  <si>
    <t>816466HL</t>
  </si>
  <si>
    <t>Harmony's Jolga van www.olland.biz</t>
  </si>
  <si>
    <t>646554DK</t>
  </si>
  <si>
    <t>Didi De Sabette</t>
  </si>
  <si>
    <t>Dopharma's Ida</t>
  </si>
  <si>
    <t>868167HT</t>
  </si>
  <si>
    <t>Dopharma's Herrera</t>
  </si>
  <si>
    <t>Ellenore Kluin</t>
  </si>
  <si>
    <t>822917GB</t>
  </si>
  <si>
    <t>Go to win</t>
  </si>
  <si>
    <t>Flex L</t>
  </si>
  <si>
    <t>Flex M</t>
  </si>
  <si>
    <t>893753HS</t>
  </si>
  <si>
    <t>Megan Sunnotel (Sel)</t>
  </si>
  <si>
    <t>Hot chocolate ag</t>
  </si>
  <si>
    <t>771993GD</t>
  </si>
  <si>
    <t>Maud Ducrot (Sel)</t>
  </si>
  <si>
    <t>Gogo</t>
  </si>
  <si>
    <t>801346YS</t>
  </si>
  <si>
    <t>Jose Mulders - Smetsers</t>
  </si>
  <si>
    <t>Yentl</t>
  </si>
  <si>
    <t>825881EH</t>
  </si>
  <si>
    <t>Thomas-Willem Heel (Sel)</t>
  </si>
  <si>
    <t>Elle-Fomia</t>
  </si>
  <si>
    <t>890883KJ</t>
  </si>
  <si>
    <t>Sanne De Jong (Sel)</t>
  </si>
  <si>
    <t>Kerel H</t>
  </si>
  <si>
    <t>Heukelom</t>
  </si>
  <si>
    <t>876539OG</t>
  </si>
  <si>
    <t>Nicole Gelissen (Sel)</t>
  </si>
  <si>
    <t>Opi - Jopie M</t>
  </si>
  <si>
    <t>891760KO</t>
  </si>
  <si>
    <t>Anne Olfers (Sel)</t>
  </si>
  <si>
    <t>Key Apart B</t>
  </si>
  <si>
    <t>767932DL</t>
  </si>
  <si>
    <t>Rene Van der Loo (Sel)</t>
  </si>
  <si>
    <t>Big Spender</t>
  </si>
  <si>
    <t>886642IA</t>
  </si>
  <si>
    <t>Monique Aarts</t>
  </si>
  <si>
    <t>Izabella L</t>
  </si>
  <si>
    <t>895294KS</t>
  </si>
  <si>
    <t>Frank Van der Sloot (Sel)</t>
  </si>
  <si>
    <t>888293CL</t>
  </si>
  <si>
    <t>Bart Lips (Sel)</t>
  </si>
  <si>
    <t>CHARLIE LA LOI Z</t>
  </si>
  <si>
    <t>Hilvarenbeek</t>
  </si>
  <si>
    <t>893877KL</t>
  </si>
  <si>
    <t>Iris Looymans (Sel)</t>
  </si>
  <si>
    <t>Kupardie</t>
  </si>
  <si>
    <t>889932JS</t>
  </si>
  <si>
    <t>Jentertainer</t>
  </si>
  <si>
    <t>Over naar M</t>
  </si>
  <si>
    <t>878204ID</t>
  </si>
  <si>
    <t>Paul Donkers (Sel)</t>
  </si>
  <si>
    <t>Idiella</t>
  </si>
  <si>
    <t>Moergestel</t>
  </si>
  <si>
    <t>749788GT</t>
  </si>
  <si>
    <t>Aafke Timmermans (Sel)</t>
  </si>
  <si>
    <t>Dopharma's Godfather</t>
  </si>
  <si>
    <t>Afgevaardigd naar Regio: 9</t>
  </si>
  <si>
    <t>Afgevaardigd naar Regio: 11</t>
  </si>
  <si>
    <t>Afgevaardigd naar Regio: 6</t>
  </si>
  <si>
    <t>897938CB</t>
  </si>
  <si>
    <t>Frederique Brouwers</t>
  </si>
  <si>
    <t>Calidor Z</t>
  </si>
  <si>
    <t>895407LK</t>
  </si>
  <si>
    <t>Jorien Klerks</t>
  </si>
  <si>
    <t>Lander Z</t>
  </si>
  <si>
    <t>886209KK</t>
  </si>
  <si>
    <t>Frie Klerks</t>
  </si>
  <si>
    <t>Kappuccino</t>
  </si>
  <si>
    <t>895970ZH</t>
  </si>
  <si>
    <t>Loes Hoppenbrouwers</t>
  </si>
  <si>
    <t>Zamara</t>
  </si>
  <si>
    <t>847001JK</t>
  </si>
  <si>
    <t>Sita Van Kastel</t>
  </si>
  <si>
    <t>Just in Time Hx</t>
  </si>
  <si>
    <t>854836IV</t>
  </si>
  <si>
    <t>Lotte de Vries</t>
  </si>
  <si>
    <t>It's me again</t>
  </si>
  <si>
    <t>891484AW</t>
  </si>
  <si>
    <t>Skylar Walker</t>
  </si>
  <si>
    <t>Artic Z</t>
  </si>
  <si>
    <t>875313NG</t>
  </si>
  <si>
    <t>Denise Geerings</t>
  </si>
  <si>
    <t>nero van het cyrushof Z</t>
  </si>
  <si>
    <t>895997kh</t>
  </si>
  <si>
    <t>Wilbert de Haas</t>
  </si>
  <si>
    <t>Kress</t>
  </si>
  <si>
    <t>Gemonde</t>
  </si>
  <si>
    <t>877154IV</t>
  </si>
  <si>
    <t>Britt Verhoeven</t>
  </si>
  <si>
    <t>In The Pocket DK Z</t>
  </si>
  <si>
    <t>870083IK</t>
  </si>
  <si>
    <t>Judith van Kemenade</t>
  </si>
  <si>
    <t>Indigo Blue</t>
  </si>
  <si>
    <t>896371EH</t>
  </si>
  <si>
    <t>Elle-Formia</t>
  </si>
  <si>
    <t>785883GB</t>
  </si>
  <si>
    <t>Jan de Brouwer</t>
  </si>
  <si>
    <t>Ganou</t>
  </si>
  <si>
    <t>Lieke Vogels</t>
  </si>
  <si>
    <t>859857SD</t>
  </si>
  <si>
    <t>Levi Driessen</t>
  </si>
  <si>
    <t>starbucks Z</t>
  </si>
  <si>
    <t>825431LD</t>
  </si>
  <si>
    <t>Lancero Dancer</t>
  </si>
  <si>
    <t>850810HS</t>
  </si>
  <si>
    <t>Michelle Swinkels</t>
  </si>
  <si>
    <t>Hannelot Blue</t>
  </si>
  <si>
    <t>Fernhill Extreme</t>
  </si>
  <si>
    <t>791640MB</t>
  </si>
  <si>
    <t>Mullentine High Society</t>
  </si>
  <si>
    <t>terug naar M</t>
  </si>
  <si>
    <t>651273RS</t>
  </si>
  <si>
    <t>Jacco van Steenbergen</t>
  </si>
  <si>
    <t>Roswitha Van De Berendskamp</t>
  </si>
  <si>
    <t>Over naar Z</t>
  </si>
  <si>
    <t>851095HD</t>
  </si>
  <si>
    <t>Paul Donkers</t>
  </si>
  <si>
    <t>Harry</t>
  </si>
  <si>
    <t>Komt van het Z</t>
  </si>
  <si>
    <t>Al een keer M gestart</t>
  </si>
  <si>
    <t>Kringkampioen</t>
  </si>
  <si>
    <t>Afgevaardigd</t>
  </si>
  <si>
    <t>Tim van Hemert</t>
  </si>
  <si>
    <t>830108CH</t>
  </si>
  <si>
    <t>Cerano Z</t>
  </si>
  <si>
    <t>Drunen</t>
  </si>
  <si>
    <t>Sterre Bastein</t>
  </si>
  <si>
    <t>897933KB</t>
  </si>
  <si>
    <t>Kannamara Equites</t>
  </si>
  <si>
    <t>898602DS</t>
  </si>
  <si>
    <t>Daddy's Girl</t>
  </si>
  <si>
    <t>895528JN</t>
  </si>
  <si>
    <t>Margot van Nistelrooy</t>
  </si>
  <si>
    <t>Jane</t>
  </si>
  <si>
    <t>895327IB</t>
  </si>
  <si>
    <t>Ishalla</t>
  </si>
  <si>
    <t>M-gestart</t>
  </si>
  <si>
    <t>858113EB</t>
  </si>
  <si>
    <t>Belle van Breugel</t>
  </si>
  <si>
    <t>Exploid</t>
  </si>
  <si>
    <t>891952CH</t>
  </si>
  <si>
    <t>Ellen Hansen</t>
  </si>
  <si>
    <t>Coco van de Velddoor</t>
  </si>
  <si>
    <t>L-gestart</t>
  </si>
  <si>
    <t>867702JH</t>
  </si>
  <si>
    <t>Maarten Hooijmans</t>
  </si>
  <si>
    <t>Jillz-Fomia</t>
  </si>
  <si>
    <t>895913VV</t>
  </si>
  <si>
    <t>Marielle de Veer</t>
  </si>
  <si>
    <t>Volare P Z</t>
  </si>
  <si>
    <t>Maud Ducrot</t>
  </si>
  <si>
    <t>892710JB</t>
  </si>
  <si>
    <t>Jamelusina</t>
  </si>
  <si>
    <t>892709KB</t>
  </si>
  <si>
    <t>Karmona</t>
  </si>
  <si>
    <t>Afgemeld</t>
  </si>
  <si>
    <t>884064FH</t>
  </si>
  <si>
    <t>Famimata</t>
  </si>
  <si>
    <t>857587OK</t>
  </si>
  <si>
    <t>Linn Kvernes</t>
  </si>
  <si>
    <t>O'Bailey vh Brouwershoeve</t>
  </si>
  <si>
    <t>864908JH</t>
  </si>
  <si>
    <t>Nina van Hedel</t>
  </si>
  <si>
    <t>Jupiter H</t>
  </si>
  <si>
    <t>895792EB</t>
  </si>
  <si>
    <t>Jari van de Biggelaar</t>
  </si>
  <si>
    <t>Eclair de Bethune</t>
  </si>
  <si>
    <t>865784FB</t>
  </si>
  <si>
    <t>Faisi P</t>
  </si>
  <si>
    <t>773504GK</t>
  </si>
  <si>
    <t>Ruby de Kok</t>
  </si>
  <si>
    <t>Gebalia</t>
  </si>
  <si>
    <t>over naar ZZ</t>
  </si>
  <si>
    <t>Afgevaardigd naar Regio: alle Z ruiters mits een winstpunt en startgerechtigd in deze klasse.</t>
  </si>
  <si>
    <t>Afgevaardigd naar Regio: alle ZZ ruiters mits een winstpunt én startgerechtigd in deze klasse.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</si>
</sst>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1"/>
      <color indexed="5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0070C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ill="0" applyBorder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41" applyFill="1">
      <alignment/>
      <protection/>
    </xf>
    <xf numFmtId="0" fontId="1" fillId="33" borderId="10" xfId="41" applyFill="1" applyBorder="1">
      <alignment/>
      <protection/>
    </xf>
    <xf numFmtId="0" fontId="1" fillId="33" borderId="11" xfId="41" applyFill="1" applyBorder="1">
      <alignment/>
      <protection/>
    </xf>
    <xf numFmtId="0" fontId="1" fillId="33" borderId="12" xfId="41" applyFill="1" applyBorder="1">
      <alignment/>
      <protection/>
    </xf>
    <xf numFmtId="0" fontId="2" fillId="33" borderId="13" xfId="41" applyFont="1" applyFill="1" applyBorder="1">
      <alignment/>
      <protection/>
    </xf>
    <xf numFmtId="0" fontId="2" fillId="33" borderId="0" xfId="41" applyFont="1" applyFill="1" applyBorder="1">
      <alignment/>
      <protection/>
    </xf>
    <xf numFmtId="0" fontId="1" fillId="33" borderId="0" xfId="41" applyFill="1" applyBorder="1">
      <alignment/>
      <protection/>
    </xf>
    <xf numFmtId="0" fontId="2" fillId="34" borderId="14" xfId="41" applyFont="1" applyFill="1" applyBorder="1" applyAlignment="1">
      <alignment horizontal="center" vertical="center"/>
      <protection/>
    </xf>
    <xf numFmtId="0" fontId="1" fillId="33" borderId="15" xfId="41" applyFill="1" applyBorder="1">
      <alignment/>
      <protection/>
    </xf>
    <xf numFmtId="0" fontId="1" fillId="33" borderId="16" xfId="41" applyFill="1" applyBorder="1">
      <alignment/>
      <protection/>
    </xf>
    <xf numFmtId="0" fontId="1" fillId="33" borderId="17" xfId="41" applyFill="1" applyBorder="1">
      <alignment/>
      <protection/>
    </xf>
    <xf numFmtId="0" fontId="3" fillId="0" borderId="0" xfId="41" applyFont="1" applyBorder="1">
      <alignment/>
      <protection/>
    </xf>
    <xf numFmtId="0" fontId="3" fillId="0" borderId="0" xfId="41" applyFont="1" applyBorder="1" applyAlignment="1">
      <alignment horizontal="center"/>
      <protection/>
    </xf>
    <xf numFmtId="0" fontId="3" fillId="35" borderId="0" xfId="41" applyFont="1" applyFill="1" applyBorder="1">
      <alignment/>
      <protection/>
    </xf>
    <xf numFmtId="0" fontId="4" fillId="36" borderId="0" xfId="41" applyFont="1" applyFill="1" applyBorder="1">
      <alignment/>
      <protection/>
    </xf>
    <xf numFmtId="0" fontId="4" fillId="36" borderId="0" xfId="41" applyFont="1" applyFill="1" applyBorder="1" applyAlignment="1">
      <alignment horizontal="center"/>
      <protection/>
    </xf>
    <xf numFmtId="0" fontId="3" fillId="0" borderId="0" xfId="41" applyFont="1" applyFill="1" applyBorder="1">
      <alignment/>
      <protection/>
    </xf>
    <xf numFmtId="0" fontId="3" fillId="0" borderId="0" xfId="4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right"/>
      <protection/>
    </xf>
    <xf numFmtId="0" fontId="5" fillId="0" borderId="0" xfId="41" applyFont="1" applyFill="1" applyBorder="1">
      <alignment/>
      <protection/>
    </xf>
    <xf numFmtId="0" fontId="5" fillId="0" borderId="0" xfId="41" applyFont="1" applyFill="1" applyBorder="1" applyAlignment="1">
      <alignment horizontal="center"/>
      <protection/>
    </xf>
    <xf numFmtId="0" fontId="6" fillId="0" borderId="0" xfId="41" applyFont="1" applyBorder="1">
      <alignment/>
      <protection/>
    </xf>
    <xf numFmtId="0" fontId="7" fillId="0" borderId="0" xfId="41" applyFont="1" applyFill="1" applyBorder="1">
      <alignment/>
      <protection/>
    </xf>
    <xf numFmtId="0" fontId="6" fillId="0" borderId="0" xfId="41" applyFont="1" applyBorder="1" applyAlignment="1">
      <alignment horizontal="center"/>
      <protection/>
    </xf>
    <xf numFmtId="0" fontId="6" fillId="0" borderId="0" xfId="41" applyFont="1" applyFill="1" applyBorder="1">
      <alignment/>
      <protection/>
    </xf>
    <xf numFmtId="0" fontId="7" fillId="0" borderId="0" xfId="41" applyFont="1" applyBorder="1">
      <alignment/>
      <protection/>
    </xf>
    <xf numFmtId="0" fontId="8" fillId="0" borderId="0" xfId="41" applyFont="1" applyBorder="1">
      <alignment/>
      <protection/>
    </xf>
    <xf numFmtId="0" fontId="8" fillId="0" borderId="0" xfId="41" applyFont="1" applyBorder="1" applyAlignment="1">
      <alignment horizontal="center"/>
      <protection/>
    </xf>
    <xf numFmtId="0" fontId="6" fillId="0" borderId="0" xfId="41" applyFont="1" applyFill="1">
      <alignment/>
      <protection/>
    </xf>
    <xf numFmtId="0" fontId="3" fillId="0" borderId="0" xfId="41" applyNumberFormat="1" applyFont="1" applyFill="1" applyBorder="1">
      <alignment/>
      <protection/>
    </xf>
    <xf numFmtId="0" fontId="5" fillId="35" borderId="0" xfId="41" applyFont="1" applyFill="1" applyBorder="1">
      <alignment/>
      <protection/>
    </xf>
    <xf numFmtId="0" fontId="5" fillId="35" borderId="0" xfId="41" applyFont="1" applyFill="1" applyBorder="1" applyAlignment="1">
      <alignment horizontal="center"/>
      <protection/>
    </xf>
    <xf numFmtId="0" fontId="5" fillId="0" borderId="0" xfId="41" applyFont="1" applyBorder="1">
      <alignment/>
      <protection/>
    </xf>
    <xf numFmtId="164" fontId="5" fillId="35" borderId="0" xfId="41" applyNumberFormat="1" applyFont="1" applyFill="1" applyBorder="1" applyAlignment="1">
      <alignment horizontal="center"/>
      <protection/>
    </xf>
    <xf numFmtId="164" fontId="5" fillId="35" borderId="0" xfId="41" applyNumberFormat="1" applyFont="1" applyFill="1" applyBorder="1">
      <alignment/>
      <protection/>
    </xf>
    <xf numFmtId="0" fontId="9" fillId="36" borderId="0" xfId="41" applyFont="1" applyFill="1" applyBorder="1">
      <alignment/>
      <protection/>
    </xf>
    <xf numFmtId="0" fontId="9" fillId="36" borderId="0" xfId="41" applyFont="1" applyFill="1" applyBorder="1" applyAlignment="1">
      <alignment horizontal="center"/>
      <protection/>
    </xf>
    <xf numFmtId="0" fontId="5" fillId="0" borderId="0" xfId="41" applyFont="1" applyFill="1" applyBorder="1">
      <alignment/>
      <protection/>
    </xf>
    <xf numFmtId="0" fontId="5" fillId="0" borderId="0" xfId="41" applyFont="1" applyFill="1" applyBorder="1" applyAlignment="1">
      <alignment horizontal="center"/>
      <protection/>
    </xf>
    <xf numFmtId="0" fontId="5" fillId="0" borderId="0" xfId="41" applyFont="1" applyFill="1" applyBorder="1" applyAlignment="1">
      <alignment horizontal="right"/>
      <protection/>
    </xf>
    <xf numFmtId="0" fontId="5" fillId="0" borderId="0" xfId="41" applyFont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5" fillId="0" borderId="0" xfId="41" applyNumberFormat="1" applyFont="1" applyFill="1" applyBorder="1" applyAlignment="1">
      <alignment horizontal="center"/>
      <protection/>
    </xf>
    <xf numFmtId="0" fontId="5" fillId="37" borderId="0" xfId="41" applyFont="1" applyFill="1" applyBorder="1">
      <alignment/>
      <protection/>
    </xf>
    <xf numFmtId="0" fontId="4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48" fillId="0" borderId="0" xfId="0" applyFont="1" applyBorder="1" applyAlignment="1">
      <alignment/>
    </xf>
    <xf numFmtId="0" fontId="5" fillId="0" borderId="0" xfId="55" applyFont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5" fillId="0" borderId="0" xfId="55" applyFont="1" applyBorder="1" applyAlignment="1">
      <alignment wrapText="1"/>
      <protection/>
    </xf>
    <xf numFmtId="0" fontId="5" fillId="0" borderId="0" xfId="0" applyFont="1" applyBorder="1" applyAlignment="1">
      <alignment vertical="center" wrapText="1"/>
    </xf>
    <xf numFmtId="0" fontId="48" fillId="0" borderId="0" xfId="55" applyFont="1" applyBorder="1" applyAlignment="1">
      <alignment vertical="center" wrapText="1"/>
      <protection/>
    </xf>
    <xf numFmtId="0" fontId="49" fillId="0" borderId="0" xfId="41" applyFont="1" applyFill="1" applyBorder="1">
      <alignment/>
      <protection/>
    </xf>
    <xf numFmtId="0" fontId="49" fillId="0" borderId="0" xfId="0" applyFont="1" applyBorder="1" applyAlignment="1">
      <alignment/>
    </xf>
    <xf numFmtId="0" fontId="49" fillId="0" borderId="0" xfId="41" applyFont="1" applyFill="1" applyBorder="1" applyAlignment="1">
      <alignment horizontal="center"/>
      <protection/>
    </xf>
    <xf numFmtId="0" fontId="49" fillId="0" borderId="0" xfId="41" applyFont="1" applyFill="1" applyBorder="1" applyAlignment="1">
      <alignment horizontal="right"/>
      <protection/>
    </xf>
    <xf numFmtId="0" fontId="50" fillId="0" borderId="0" xfId="41" applyFont="1" applyFill="1" applyBorder="1">
      <alignment/>
      <protection/>
    </xf>
    <xf numFmtId="0" fontId="50" fillId="0" borderId="0" xfId="0" applyFont="1" applyBorder="1" applyAlignment="1">
      <alignment/>
    </xf>
    <xf numFmtId="0" fontId="50" fillId="0" borderId="0" xfId="41" applyFont="1" applyFill="1" applyBorder="1" applyAlignment="1">
      <alignment horizontal="center"/>
      <protection/>
    </xf>
    <xf numFmtId="0" fontId="50" fillId="0" borderId="0" xfId="41" applyFont="1" applyFill="1" applyBorder="1" applyAlignment="1">
      <alignment horizontal="right"/>
      <protection/>
    </xf>
    <xf numFmtId="0" fontId="50" fillId="0" borderId="0" xfId="41" applyFont="1" applyBorder="1" applyAlignment="1">
      <alignment horizontal="center"/>
      <protection/>
    </xf>
    <xf numFmtId="0" fontId="50" fillId="0" borderId="0" xfId="41" applyFont="1" applyBorder="1">
      <alignment/>
      <protection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L8"/>
  <sheetViews>
    <sheetView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6384" width="9.140625" style="1" customWidth="1"/>
  </cols>
  <sheetData>
    <row r="6" spans="7:12" ht="15">
      <c r="G6" s="2"/>
      <c r="H6" s="3"/>
      <c r="I6" s="3"/>
      <c r="J6" s="3"/>
      <c r="K6" s="3"/>
      <c r="L6" s="4"/>
    </row>
    <row r="7" spans="7:12" ht="28.5">
      <c r="G7" s="5" t="s">
        <v>0</v>
      </c>
      <c r="H7" s="6"/>
      <c r="I7" s="7"/>
      <c r="J7" s="7"/>
      <c r="K7" s="7"/>
      <c r="L7" s="8">
        <v>6</v>
      </c>
    </row>
    <row r="8" spans="7:12" ht="15">
      <c r="G8" s="9"/>
      <c r="H8" s="10"/>
      <c r="I8" s="10"/>
      <c r="J8" s="10"/>
      <c r="K8" s="10"/>
      <c r="L8" s="11"/>
    </row>
  </sheetData>
  <sheetProtection selectLockedCells="1" selectUnlockedCells="1"/>
  <dataValidations count="1">
    <dataValidation type="whole" allowBlank="1" showErrorMessage="1" sqref="L7">
      <formula1>0</formula1>
      <formula2>6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tabSelected="1" zoomScalePageLayoutView="0" workbookViewId="0" topLeftCell="A1">
      <selection activeCell="B70" sqref="B70"/>
    </sheetView>
  </sheetViews>
  <sheetFormatPr defaultColWidth="9.140625" defaultRowHeight="12.75" outlineLevelCol="1"/>
  <cols>
    <col min="1" max="1" width="9.421875" style="33" customWidth="1"/>
    <col min="2" max="2" width="14.00390625" style="33" customWidth="1"/>
    <col min="3" max="3" width="29.28125" style="33" customWidth="1"/>
    <col min="4" max="4" width="21.57421875" style="33" customWidth="1"/>
    <col min="5" max="5" width="3.7109375" style="33" customWidth="1"/>
    <col min="6" max="6" width="5.00390625" style="33" customWidth="1"/>
    <col min="7" max="7" width="18.421875" style="33" customWidth="1"/>
    <col min="8" max="13" width="14.140625" style="41" customWidth="1"/>
    <col min="14" max="15" width="12.00390625" style="33" hidden="1" customWidth="1" outlineLevel="1"/>
    <col min="16" max="16" width="7.57421875" style="33" customWidth="1" collapsed="1"/>
    <col min="17" max="16384" width="9.140625" style="33" customWidth="1"/>
  </cols>
  <sheetData>
    <row r="1" spans="1:16" ht="14.25">
      <c r="A1" s="31"/>
      <c r="B1" s="31"/>
      <c r="C1" s="31"/>
      <c r="D1" s="31"/>
      <c r="E1" s="31"/>
      <c r="F1" s="31"/>
      <c r="G1" s="31"/>
      <c r="H1" s="32" t="s">
        <v>177</v>
      </c>
      <c r="I1" s="32" t="s">
        <v>1</v>
      </c>
      <c r="J1" s="32" t="s">
        <v>2</v>
      </c>
      <c r="K1" s="32" t="s">
        <v>178</v>
      </c>
      <c r="L1" s="32" t="s">
        <v>3</v>
      </c>
      <c r="M1" s="32" t="s">
        <v>5</v>
      </c>
      <c r="N1" s="31"/>
      <c r="O1" s="31"/>
      <c r="P1" s="31"/>
    </row>
    <row r="2" spans="1:16" ht="14.25" customHeight="1">
      <c r="A2" s="31"/>
      <c r="B2" s="31"/>
      <c r="C2" s="31"/>
      <c r="D2" s="31"/>
      <c r="E2" s="31"/>
      <c r="F2" s="31"/>
      <c r="G2" s="31"/>
      <c r="H2" s="34">
        <v>43743</v>
      </c>
      <c r="I2" s="34">
        <v>43765</v>
      </c>
      <c r="J2" s="34">
        <v>43793</v>
      </c>
      <c r="K2" s="34">
        <v>43814</v>
      </c>
      <c r="L2" s="34" t="s">
        <v>180</v>
      </c>
      <c r="M2" s="34">
        <v>43855</v>
      </c>
      <c r="N2" s="35"/>
      <c r="O2" s="35"/>
      <c r="P2" s="31"/>
    </row>
    <row r="3" spans="1:16" ht="14.25">
      <c r="A3" s="36" t="s">
        <v>6</v>
      </c>
      <c r="B3" s="36" t="s">
        <v>7</v>
      </c>
      <c r="C3" s="36" t="s">
        <v>8</v>
      </c>
      <c r="D3" s="36" t="s">
        <v>9</v>
      </c>
      <c r="E3" s="37" t="s">
        <v>10</v>
      </c>
      <c r="F3" s="37" t="s">
        <v>11</v>
      </c>
      <c r="G3" s="36" t="s">
        <v>12</v>
      </c>
      <c r="H3" s="32" t="s">
        <v>13</v>
      </c>
      <c r="I3" s="32" t="s">
        <v>14</v>
      </c>
      <c r="J3" s="32" t="s">
        <v>15</v>
      </c>
      <c r="K3" s="32" t="s">
        <v>16</v>
      </c>
      <c r="L3" s="32" t="s">
        <v>17</v>
      </c>
      <c r="M3" s="32" t="s">
        <v>181</v>
      </c>
      <c r="N3" s="31" t="s">
        <v>18</v>
      </c>
      <c r="O3" s="31" t="s">
        <v>19</v>
      </c>
      <c r="P3" s="31" t="s">
        <v>20</v>
      </c>
    </row>
    <row r="4" spans="1:17" s="55" customFormat="1" ht="14.25">
      <c r="A4" s="55">
        <v>1</v>
      </c>
      <c r="B4" s="56" t="s">
        <v>233</v>
      </c>
      <c r="C4" s="56" t="s">
        <v>234</v>
      </c>
      <c r="D4" s="56" t="s">
        <v>235</v>
      </c>
      <c r="E4" s="57" t="s">
        <v>23</v>
      </c>
      <c r="F4" s="57" t="s">
        <v>24</v>
      </c>
      <c r="G4" s="56" t="s">
        <v>90</v>
      </c>
      <c r="H4" s="57">
        <v>99</v>
      </c>
      <c r="I4" s="57">
        <v>2</v>
      </c>
      <c r="J4" s="57">
        <v>1</v>
      </c>
      <c r="K4" s="57">
        <v>1</v>
      </c>
      <c r="L4" s="57">
        <v>1</v>
      </c>
      <c r="M4" s="57">
        <v>10</v>
      </c>
      <c r="N4" s="58">
        <f>IF(OR('Gereden wedstrijden'!$L$7=5,'Gereden wedstrijden'!$L$7=6),LARGE(H4:M4,1),0)</f>
        <v>99</v>
      </c>
      <c r="O4" s="58">
        <f>IF('Gereden wedstrijden'!$L$7=6,LARGE(H4:M4,2),0)</f>
        <v>10</v>
      </c>
      <c r="P4" s="58">
        <f aca="true" t="shared" si="0" ref="P4:P14">SUM(H4:M4)-SUM(N4:O4)</f>
        <v>5</v>
      </c>
      <c r="Q4" s="55" t="s">
        <v>444</v>
      </c>
    </row>
    <row r="5" spans="1:17" s="59" customFormat="1" ht="14.25">
      <c r="A5" s="59">
        <v>2</v>
      </c>
      <c r="B5" s="60" t="s">
        <v>182</v>
      </c>
      <c r="C5" s="60" t="s">
        <v>183</v>
      </c>
      <c r="D5" s="60" t="s">
        <v>126</v>
      </c>
      <c r="E5" s="61" t="s">
        <v>23</v>
      </c>
      <c r="F5" s="61" t="s">
        <v>24</v>
      </c>
      <c r="G5" s="60" t="s">
        <v>3</v>
      </c>
      <c r="H5" s="61">
        <v>1</v>
      </c>
      <c r="I5" s="61">
        <v>1</v>
      </c>
      <c r="J5" s="61">
        <v>2</v>
      </c>
      <c r="K5" s="61">
        <v>2</v>
      </c>
      <c r="L5" s="61">
        <v>27</v>
      </c>
      <c r="M5" s="61">
        <v>2</v>
      </c>
      <c r="N5" s="62">
        <f>IF(OR('Gereden wedstrijden'!$L$7=5,'Gereden wedstrijden'!$L$7=6),LARGE(H5:M5,1),0)</f>
        <v>27</v>
      </c>
      <c r="O5" s="62">
        <f>IF('Gereden wedstrijden'!$L$7=6,LARGE(H5:M5,2),0)</f>
        <v>2</v>
      </c>
      <c r="P5" s="62">
        <f t="shared" si="0"/>
        <v>6</v>
      </c>
      <c r="Q5" s="59" t="s">
        <v>445</v>
      </c>
    </row>
    <row r="6" spans="1:17" s="59" customFormat="1" ht="14.25">
      <c r="A6" s="59">
        <v>3</v>
      </c>
      <c r="B6" s="60" t="s">
        <v>239</v>
      </c>
      <c r="C6" s="60" t="s">
        <v>240</v>
      </c>
      <c r="D6" s="60" t="s">
        <v>152</v>
      </c>
      <c r="E6" s="61" t="s">
        <v>23</v>
      </c>
      <c r="F6" s="61" t="s">
        <v>24</v>
      </c>
      <c r="G6" s="59" t="s">
        <v>44</v>
      </c>
      <c r="H6" s="61">
        <v>99</v>
      </c>
      <c r="I6" s="61">
        <v>7</v>
      </c>
      <c r="J6" s="61">
        <v>9</v>
      </c>
      <c r="K6" s="61">
        <v>4</v>
      </c>
      <c r="L6" s="61">
        <v>11</v>
      </c>
      <c r="M6" s="61">
        <v>3</v>
      </c>
      <c r="N6" s="62">
        <f>IF(OR('Gereden wedstrijden'!$L$7=5,'Gereden wedstrijden'!$L$7=6),LARGE(H6:M6,1),0)</f>
        <v>99</v>
      </c>
      <c r="O6" s="62">
        <f>IF('Gereden wedstrijden'!$L$7=6,LARGE(H6:M6,2),0)</f>
        <v>11</v>
      </c>
      <c r="P6" s="62">
        <f t="shared" si="0"/>
        <v>23</v>
      </c>
      <c r="Q6" s="59" t="s">
        <v>445</v>
      </c>
    </row>
    <row r="7" spans="1:17" s="59" customFormat="1" ht="14.25">
      <c r="A7" s="59">
        <v>4</v>
      </c>
      <c r="B7" s="60" t="s">
        <v>41</v>
      </c>
      <c r="C7" s="60" t="s">
        <v>194</v>
      </c>
      <c r="D7" s="60" t="s">
        <v>42</v>
      </c>
      <c r="E7" s="61" t="s">
        <v>23</v>
      </c>
      <c r="F7" s="61" t="s">
        <v>24</v>
      </c>
      <c r="G7" s="60" t="s">
        <v>43</v>
      </c>
      <c r="H7" s="61">
        <v>7</v>
      </c>
      <c r="I7" s="61">
        <v>10</v>
      </c>
      <c r="J7" s="61">
        <v>8</v>
      </c>
      <c r="K7" s="61">
        <v>5</v>
      </c>
      <c r="L7" s="61">
        <v>99</v>
      </c>
      <c r="M7" s="61">
        <v>6</v>
      </c>
      <c r="N7" s="62">
        <f>IF(OR('Gereden wedstrijden'!$L$7=5,'Gereden wedstrijden'!$L$7=6),LARGE(H7:M7,1),0)</f>
        <v>99</v>
      </c>
      <c r="O7" s="62">
        <f>IF('Gereden wedstrijden'!$L$7=6,LARGE(H7:M7,2),0)</f>
        <v>10</v>
      </c>
      <c r="P7" s="62">
        <f t="shared" si="0"/>
        <v>26</v>
      </c>
      <c r="Q7" s="59" t="s">
        <v>445</v>
      </c>
    </row>
    <row r="8" spans="1:17" s="59" customFormat="1" ht="14.25">
      <c r="A8" s="59">
        <v>5</v>
      </c>
      <c r="B8" s="60" t="s">
        <v>189</v>
      </c>
      <c r="C8" s="60" t="s">
        <v>97</v>
      </c>
      <c r="D8" s="60" t="s">
        <v>190</v>
      </c>
      <c r="E8" s="61" t="s">
        <v>23</v>
      </c>
      <c r="F8" s="61" t="s">
        <v>24</v>
      </c>
      <c r="G8" s="60" t="s">
        <v>5</v>
      </c>
      <c r="H8" s="61">
        <v>4</v>
      </c>
      <c r="I8" s="61">
        <v>24</v>
      </c>
      <c r="J8" s="61">
        <v>10</v>
      </c>
      <c r="K8" s="61">
        <v>6</v>
      </c>
      <c r="L8" s="61">
        <v>8</v>
      </c>
      <c r="M8" s="61">
        <v>13</v>
      </c>
      <c r="N8" s="62">
        <f>IF(OR('Gereden wedstrijden'!$L$7=5,'Gereden wedstrijden'!$L$7=6),LARGE(H8:M8,1),0)</f>
        <v>24</v>
      </c>
      <c r="O8" s="62">
        <f>IF('Gereden wedstrijden'!$L$7=6,LARGE(H8:M8,2),0)</f>
        <v>13</v>
      </c>
      <c r="P8" s="62">
        <f t="shared" si="0"/>
        <v>28</v>
      </c>
      <c r="Q8" s="59" t="s">
        <v>445</v>
      </c>
    </row>
    <row r="9" spans="1:17" s="59" customFormat="1" ht="14.25">
      <c r="A9" s="59">
        <v>6</v>
      </c>
      <c r="B9" s="60" t="s">
        <v>205</v>
      </c>
      <c r="C9" s="60" t="s">
        <v>206</v>
      </c>
      <c r="D9" s="60" t="s">
        <v>207</v>
      </c>
      <c r="E9" s="61" t="s">
        <v>23</v>
      </c>
      <c r="F9" s="61" t="s">
        <v>24</v>
      </c>
      <c r="G9" s="60" t="s">
        <v>216</v>
      </c>
      <c r="H9" s="61">
        <v>12</v>
      </c>
      <c r="I9" s="61">
        <v>3</v>
      </c>
      <c r="J9" s="61">
        <v>13</v>
      </c>
      <c r="K9" s="61">
        <v>14</v>
      </c>
      <c r="L9" s="61">
        <v>13</v>
      </c>
      <c r="M9" s="61">
        <v>1</v>
      </c>
      <c r="N9" s="62">
        <f>IF(OR('Gereden wedstrijden'!$L$7=5,'Gereden wedstrijden'!$L$7=6),LARGE(H9:M9,1),0)</f>
        <v>14</v>
      </c>
      <c r="O9" s="62">
        <f>IF('Gereden wedstrijden'!$L$7=6,LARGE(H9:M9,2),0)</f>
        <v>13</v>
      </c>
      <c r="P9" s="62">
        <f t="shared" si="0"/>
        <v>29</v>
      </c>
      <c r="Q9" s="59" t="s">
        <v>445</v>
      </c>
    </row>
    <row r="10" spans="1:17" s="59" customFormat="1" ht="14.25">
      <c r="A10" s="59">
        <v>7</v>
      </c>
      <c r="B10" s="60" t="s">
        <v>45</v>
      </c>
      <c r="C10" s="60" t="s">
        <v>46</v>
      </c>
      <c r="D10" s="60" t="s">
        <v>47</v>
      </c>
      <c r="E10" s="61" t="s">
        <v>23</v>
      </c>
      <c r="F10" s="61" t="s">
        <v>24</v>
      </c>
      <c r="G10" s="60" t="s">
        <v>5</v>
      </c>
      <c r="H10" s="63">
        <v>6</v>
      </c>
      <c r="I10" s="63">
        <v>14</v>
      </c>
      <c r="J10" s="63">
        <v>4</v>
      </c>
      <c r="K10" s="63">
        <v>19</v>
      </c>
      <c r="L10" s="63">
        <v>11</v>
      </c>
      <c r="M10" s="63">
        <v>12</v>
      </c>
      <c r="N10" s="62">
        <f>IF(OR('Gereden wedstrijden'!$L$7=5,'Gereden wedstrijden'!$L$7=6),LARGE(H10:M10,1),0)</f>
        <v>19</v>
      </c>
      <c r="O10" s="62">
        <f>IF('Gereden wedstrijden'!$L$7=6,LARGE(H10:M10,2),0)</f>
        <v>14</v>
      </c>
      <c r="P10" s="62">
        <f t="shared" si="0"/>
        <v>33</v>
      </c>
      <c r="Q10" s="59" t="s">
        <v>445</v>
      </c>
    </row>
    <row r="11" spans="1:17" s="59" customFormat="1" ht="14.25">
      <c r="A11" s="59">
        <v>8</v>
      </c>
      <c r="B11" s="60" t="s">
        <v>184</v>
      </c>
      <c r="C11" s="60" t="s">
        <v>185</v>
      </c>
      <c r="D11" s="60" t="s">
        <v>186</v>
      </c>
      <c r="E11" s="61" t="s">
        <v>23</v>
      </c>
      <c r="F11" s="61" t="s">
        <v>24</v>
      </c>
      <c r="G11" s="60" t="s">
        <v>148</v>
      </c>
      <c r="H11" s="61">
        <v>2</v>
      </c>
      <c r="I11" s="61">
        <v>18</v>
      </c>
      <c r="J11" s="61">
        <v>15</v>
      </c>
      <c r="K11" s="61">
        <v>13</v>
      </c>
      <c r="L11" s="61">
        <v>4</v>
      </c>
      <c r="M11" s="61">
        <v>15</v>
      </c>
      <c r="N11" s="62">
        <f>IF(OR('Gereden wedstrijden'!$L$7=5,'Gereden wedstrijden'!$L$7=6),LARGE(H11:M11,1),0)</f>
        <v>18</v>
      </c>
      <c r="O11" s="62">
        <f>IF('Gereden wedstrijden'!$L$7=6,LARGE(H11:M11,2),0)</f>
        <v>15</v>
      </c>
      <c r="P11" s="62">
        <f t="shared" si="0"/>
        <v>34</v>
      </c>
      <c r="Q11" s="59" t="s">
        <v>445</v>
      </c>
    </row>
    <row r="12" spans="1:17" s="59" customFormat="1" ht="14.25">
      <c r="A12" s="59">
        <v>9</v>
      </c>
      <c r="B12" s="60" t="s">
        <v>195</v>
      </c>
      <c r="C12" s="60" t="s">
        <v>196</v>
      </c>
      <c r="D12" s="60" t="s">
        <v>197</v>
      </c>
      <c r="E12" s="61" t="s">
        <v>23</v>
      </c>
      <c r="F12" s="61" t="s">
        <v>24</v>
      </c>
      <c r="G12" s="60" t="s">
        <v>164</v>
      </c>
      <c r="H12" s="63">
        <v>8</v>
      </c>
      <c r="I12" s="63">
        <v>22</v>
      </c>
      <c r="J12" s="63">
        <v>12</v>
      </c>
      <c r="K12" s="63">
        <v>11</v>
      </c>
      <c r="L12" s="63">
        <v>22</v>
      </c>
      <c r="M12" s="63">
        <v>4</v>
      </c>
      <c r="N12" s="62">
        <f>IF(OR('Gereden wedstrijden'!$L$7=5,'Gereden wedstrijden'!$L$7=6),LARGE(H12:M12,1),0)</f>
        <v>22</v>
      </c>
      <c r="O12" s="62">
        <f>IF('Gereden wedstrijden'!$L$7=6,LARGE(H12:M12,2),0)</f>
        <v>22</v>
      </c>
      <c r="P12" s="62">
        <f t="shared" si="0"/>
        <v>35</v>
      </c>
      <c r="Q12" s="59" t="s">
        <v>445</v>
      </c>
    </row>
    <row r="13" spans="1:27" s="59" customFormat="1" ht="14.25">
      <c r="A13" s="59">
        <v>10</v>
      </c>
      <c r="B13" s="60" t="s">
        <v>52</v>
      </c>
      <c r="C13" s="60" t="s">
        <v>53</v>
      </c>
      <c r="D13" s="60" t="s">
        <v>54</v>
      </c>
      <c r="E13" s="61" t="s">
        <v>23</v>
      </c>
      <c r="F13" s="61" t="s">
        <v>24</v>
      </c>
      <c r="G13" s="60" t="s">
        <v>3</v>
      </c>
      <c r="H13" s="61">
        <v>13</v>
      </c>
      <c r="I13" s="61">
        <v>21</v>
      </c>
      <c r="J13" s="61">
        <v>7</v>
      </c>
      <c r="K13" s="61">
        <v>99</v>
      </c>
      <c r="L13" s="61">
        <v>8</v>
      </c>
      <c r="M13" s="61">
        <v>7</v>
      </c>
      <c r="N13" s="62">
        <f>IF(OR('Gereden wedstrijden'!$L$7=5,'Gereden wedstrijden'!$L$7=6),LARGE(H13:M13,1),0)</f>
        <v>99</v>
      </c>
      <c r="O13" s="62">
        <f>IF('Gereden wedstrijden'!$L$7=6,LARGE(H13:M13,2),0)</f>
        <v>21</v>
      </c>
      <c r="P13" s="62">
        <f t="shared" si="0"/>
        <v>35</v>
      </c>
      <c r="Q13" s="59" t="s">
        <v>445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17" s="59" customFormat="1" ht="14.25">
      <c r="A14" s="59">
        <v>11</v>
      </c>
      <c r="B14" s="60" t="s">
        <v>191</v>
      </c>
      <c r="C14" s="60" t="s">
        <v>192</v>
      </c>
      <c r="D14" s="60" t="s">
        <v>193</v>
      </c>
      <c r="E14" s="61" t="s">
        <v>23</v>
      </c>
      <c r="F14" s="61" t="s">
        <v>24</v>
      </c>
      <c r="G14" s="60" t="s">
        <v>5</v>
      </c>
      <c r="H14" s="61">
        <v>5</v>
      </c>
      <c r="I14" s="61">
        <v>13</v>
      </c>
      <c r="J14" s="61">
        <v>17</v>
      </c>
      <c r="K14" s="61">
        <v>14</v>
      </c>
      <c r="L14" s="61">
        <v>15</v>
      </c>
      <c r="M14" s="61">
        <v>9</v>
      </c>
      <c r="N14" s="62">
        <f>IF(OR('Gereden wedstrijden'!$L$7=5,'Gereden wedstrijden'!$L$7=6),LARGE(H14:M14,1),0)</f>
        <v>17</v>
      </c>
      <c r="O14" s="62">
        <f>IF('Gereden wedstrijden'!$L$7=6,LARGE(H14:M14,2),0)</f>
        <v>15</v>
      </c>
      <c r="P14" s="62">
        <f t="shared" si="0"/>
        <v>41</v>
      </c>
      <c r="Q14" s="59" t="s">
        <v>445</v>
      </c>
    </row>
    <row r="15" spans="2:16" s="38" customFormat="1" ht="14.25">
      <c r="B15" s="42"/>
      <c r="C15" s="42"/>
      <c r="D15" s="42"/>
      <c r="E15" s="39"/>
      <c r="F15" s="39"/>
      <c r="G15" s="42"/>
      <c r="H15" s="39"/>
      <c r="I15" s="39"/>
      <c r="J15" s="39"/>
      <c r="K15" s="39"/>
      <c r="L15" s="39"/>
      <c r="M15" s="39"/>
      <c r="N15" s="40"/>
      <c r="O15" s="40"/>
      <c r="P15" s="40"/>
    </row>
    <row r="16" spans="1:17" s="38" customFormat="1" ht="14.25">
      <c r="A16" s="38">
        <v>12</v>
      </c>
      <c r="B16" s="42" t="s">
        <v>187</v>
      </c>
      <c r="C16" s="42" t="s">
        <v>60</v>
      </c>
      <c r="D16" s="42" t="s">
        <v>188</v>
      </c>
      <c r="E16" s="39" t="s">
        <v>23</v>
      </c>
      <c r="F16" s="39" t="s">
        <v>24</v>
      </c>
      <c r="G16" s="42" t="s">
        <v>3</v>
      </c>
      <c r="H16" s="39">
        <v>3</v>
      </c>
      <c r="I16" s="39">
        <v>16</v>
      </c>
      <c r="J16" s="39">
        <v>11</v>
      </c>
      <c r="K16" s="39">
        <v>20</v>
      </c>
      <c r="L16" s="39">
        <v>99</v>
      </c>
      <c r="M16" s="39">
        <v>99</v>
      </c>
      <c r="N16" s="40">
        <f>IF(OR('Gereden wedstrijden'!$L$7=5,'Gereden wedstrijden'!$L$7=6),LARGE(H16:M16,1),0)</f>
        <v>99</v>
      </c>
      <c r="O16" s="40">
        <f>IF('Gereden wedstrijden'!$L$7=6,LARGE(H16:M16,2),0)</f>
        <v>99</v>
      </c>
      <c r="P16" s="40">
        <f aca="true" t="shared" si="1" ref="P16:P47">SUM(H16:M16)-SUM(N16:O16)</f>
        <v>50</v>
      </c>
      <c r="Q16" s="38" t="s">
        <v>479</v>
      </c>
    </row>
    <row r="17" spans="1:16" s="38" customFormat="1" ht="14.25">
      <c r="A17" s="38">
        <v>13</v>
      </c>
      <c r="B17" s="42" t="s">
        <v>202</v>
      </c>
      <c r="C17" s="42" t="s">
        <v>203</v>
      </c>
      <c r="D17" s="42" t="s">
        <v>204</v>
      </c>
      <c r="E17" s="39" t="s">
        <v>23</v>
      </c>
      <c r="F17" s="39" t="s">
        <v>24</v>
      </c>
      <c r="G17" s="42" t="s">
        <v>144</v>
      </c>
      <c r="H17" s="39">
        <v>11</v>
      </c>
      <c r="I17" s="39">
        <v>18</v>
      </c>
      <c r="J17" s="39">
        <v>18</v>
      </c>
      <c r="K17" s="39">
        <v>14</v>
      </c>
      <c r="L17" s="39">
        <v>99</v>
      </c>
      <c r="M17" s="39">
        <v>8</v>
      </c>
      <c r="N17" s="40">
        <f>IF(OR('Gereden wedstrijden'!$L$7=5,'Gereden wedstrijden'!$L$7=6),LARGE(H17:M17,1),0)</f>
        <v>99</v>
      </c>
      <c r="O17" s="40">
        <f>IF('Gereden wedstrijden'!$L$7=6,LARGE(H17:M17,2),0)</f>
        <v>18</v>
      </c>
      <c r="P17" s="40">
        <f t="shared" si="1"/>
        <v>51</v>
      </c>
    </row>
    <row r="18" spans="1:27" ht="14.25">
      <c r="A18" s="38">
        <v>14</v>
      </c>
      <c r="B18" s="42" t="s">
        <v>199</v>
      </c>
      <c r="C18" s="42" t="s">
        <v>200</v>
      </c>
      <c r="D18" s="42" t="s">
        <v>201</v>
      </c>
      <c r="E18" s="39" t="s">
        <v>23</v>
      </c>
      <c r="F18" s="39" t="s">
        <v>24</v>
      </c>
      <c r="G18" s="42" t="s">
        <v>216</v>
      </c>
      <c r="H18" s="39">
        <v>10</v>
      </c>
      <c r="I18" s="39">
        <v>26</v>
      </c>
      <c r="J18" s="39">
        <v>16</v>
      </c>
      <c r="K18" s="39">
        <v>99</v>
      </c>
      <c r="L18" s="39">
        <v>99</v>
      </c>
      <c r="M18" s="39">
        <v>21</v>
      </c>
      <c r="N18" s="40">
        <f>IF(OR('Gereden wedstrijden'!$L$7=5,'Gereden wedstrijden'!$L$7=6),LARGE(H18:M18,1),0)</f>
        <v>99</v>
      </c>
      <c r="O18" s="40">
        <f>IF('Gereden wedstrijden'!$L$7=6,LARGE(H18:M18,2),0)</f>
        <v>99</v>
      </c>
      <c r="P18" s="40">
        <f t="shared" si="1"/>
        <v>73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4.25">
      <c r="A19" s="38">
        <v>15</v>
      </c>
      <c r="B19" s="46" t="s">
        <v>259</v>
      </c>
      <c r="C19" s="46" t="s">
        <v>260</v>
      </c>
      <c r="D19" s="46" t="s">
        <v>261</v>
      </c>
      <c r="E19" s="39" t="s">
        <v>23</v>
      </c>
      <c r="F19" s="39" t="s">
        <v>24</v>
      </c>
      <c r="G19" s="38" t="s">
        <v>262</v>
      </c>
      <c r="H19" s="39">
        <v>99</v>
      </c>
      <c r="I19" s="39">
        <v>23</v>
      </c>
      <c r="J19" s="39">
        <v>99</v>
      </c>
      <c r="K19" s="39">
        <v>18</v>
      </c>
      <c r="L19" s="39">
        <v>17</v>
      </c>
      <c r="M19" s="39">
        <v>20</v>
      </c>
      <c r="N19" s="40">
        <f>IF(OR('Gereden wedstrijden'!$L$7=5,'Gereden wedstrijden'!$L$7=6),LARGE(H19:M19,1),0)</f>
        <v>99</v>
      </c>
      <c r="O19" s="40">
        <f>IF('Gereden wedstrijden'!$L$7=6,LARGE(H19:M19,2),0)</f>
        <v>99</v>
      </c>
      <c r="P19" s="40">
        <f t="shared" si="1"/>
        <v>78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4.25">
      <c r="A20" s="38">
        <v>16</v>
      </c>
      <c r="B20" s="46" t="s">
        <v>241</v>
      </c>
      <c r="C20" s="46" t="s">
        <v>242</v>
      </c>
      <c r="D20" s="46" t="s">
        <v>62</v>
      </c>
      <c r="E20" s="39" t="s">
        <v>23</v>
      </c>
      <c r="F20" s="39" t="s">
        <v>24</v>
      </c>
      <c r="G20" s="38" t="s">
        <v>40</v>
      </c>
      <c r="H20" s="39">
        <v>99</v>
      </c>
      <c r="I20" s="39">
        <v>8</v>
      </c>
      <c r="J20" s="39">
        <v>23</v>
      </c>
      <c r="K20" s="39">
        <v>10</v>
      </c>
      <c r="L20" s="39">
        <v>38</v>
      </c>
      <c r="M20" s="39">
        <v>99</v>
      </c>
      <c r="N20" s="40">
        <f>IF(OR('Gereden wedstrijden'!$L$7=5,'Gereden wedstrijden'!$L$7=6),LARGE(H20:M20,1),0)</f>
        <v>99</v>
      </c>
      <c r="O20" s="40">
        <f>IF('Gereden wedstrijden'!$L$7=6,LARGE(H20:M20,2),0)</f>
        <v>99</v>
      </c>
      <c r="P20" s="40">
        <f t="shared" si="1"/>
        <v>79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4.25">
      <c r="A21" s="38">
        <v>17</v>
      </c>
      <c r="B21" s="46" t="s">
        <v>264</v>
      </c>
      <c r="C21" s="46" t="s">
        <v>265</v>
      </c>
      <c r="D21" s="46" t="s">
        <v>266</v>
      </c>
      <c r="E21" s="39" t="s">
        <v>23</v>
      </c>
      <c r="F21" s="39" t="s">
        <v>24</v>
      </c>
      <c r="G21" s="38" t="s">
        <v>216</v>
      </c>
      <c r="H21" s="39">
        <v>99</v>
      </c>
      <c r="I21" s="39">
        <v>27</v>
      </c>
      <c r="J21" s="39">
        <v>21</v>
      </c>
      <c r="K21" s="43">
        <v>14</v>
      </c>
      <c r="L21" s="39">
        <v>21</v>
      </c>
      <c r="M21" s="43">
        <v>99</v>
      </c>
      <c r="N21" s="40">
        <f>IF(OR('Gereden wedstrijden'!$L$7=5,'Gereden wedstrijden'!$L$7=6),LARGE(H21:M21,1),0)</f>
        <v>99</v>
      </c>
      <c r="O21" s="40">
        <f>IF('Gereden wedstrijden'!$L$7=6,LARGE(H21:M21,2),0)</f>
        <v>99</v>
      </c>
      <c r="P21" s="40">
        <f t="shared" si="1"/>
        <v>83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14.25">
      <c r="A22" s="38">
        <v>18</v>
      </c>
      <c r="B22" s="42" t="s">
        <v>157</v>
      </c>
      <c r="C22" s="42" t="s">
        <v>158</v>
      </c>
      <c r="D22" s="42" t="s">
        <v>159</v>
      </c>
      <c r="E22" s="39" t="s">
        <v>23</v>
      </c>
      <c r="F22" s="39" t="s">
        <v>24</v>
      </c>
      <c r="G22" s="42" t="s">
        <v>5</v>
      </c>
      <c r="H22" s="41">
        <v>99</v>
      </c>
      <c r="I22" s="41">
        <v>4</v>
      </c>
      <c r="J22" s="41">
        <v>5</v>
      </c>
      <c r="K22" s="41">
        <v>99</v>
      </c>
      <c r="L22" s="41">
        <v>99</v>
      </c>
      <c r="M22" s="41">
        <v>5</v>
      </c>
      <c r="N22" s="40">
        <f>IF(OR('Gereden wedstrijden'!$L$7=5,'Gereden wedstrijden'!$L$7=6),LARGE(H22:M22,1),0)</f>
        <v>99</v>
      </c>
      <c r="O22" s="40">
        <f>IF('Gereden wedstrijden'!$L$7=6,LARGE(H22:M22,2),0)</f>
        <v>99</v>
      </c>
      <c r="P22" s="40">
        <f t="shared" si="1"/>
        <v>113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4.25">
      <c r="A23" s="38">
        <v>19</v>
      </c>
      <c r="B23" s="42" t="s">
        <v>333</v>
      </c>
      <c r="C23" s="42" t="s">
        <v>334</v>
      </c>
      <c r="D23" s="42" t="s">
        <v>335</v>
      </c>
      <c r="E23" s="39" t="s">
        <v>23</v>
      </c>
      <c r="F23" s="39" t="s">
        <v>24</v>
      </c>
      <c r="G23" s="38" t="s">
        <v>40</v>
      </c>
      <c r="H23" s="39">
        <v>99</v>
      </c>
      <c r="I23" s="39">
        <v>99</v>
      </c>
      <c r="J23" s="39">
        <v>3</v>
      </c>
      <c r="K23" s="39">
        <v>3</v>
      </c>
      <c r="L23" s="39">
        <v>10</v>
      </c>
      <c r="M23" s="39">
        <v>99</v>
      </c>
      <c r="N23" s="40">
        <f>IF(OR('Gereden wedstrijden'!$L$7=5,'Gereden wedstrijden'!$L$7=6),LARGE(H23:M23,1),0)</f>
        <v>99</v>
      </c>
      <c r="O23" s="40">
        <f>IF('Gereden wedstrijden'!$L$7=6,LARGE(H23:M23,2),0)</f>
        <v>99</v>
      </c>
      <c r="P23" s="40">
        <f t="shared" si="1"/>
        <v>115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17" ht="14.25">
      <c r="A24" s="38">
        <v>20</v>
      </c>
      <c r="B24" s="42" t="s">
        <v>55</v>
      </c>
      <c r="C24" s="42" t="s">
        <v>198</v>
      </c>
      <c r="D24" s="42" t="s">
        <v>56</v>
      </c>
      <c r="E24" s="39" t="s">
        <v>23</v>
      </c>
      <c r="F24" s="39" t="s">
        <v>24</v>
      </c>
      <c r="G24" s="42" t="s">
        <v>4</v>
      </c>
      <c r="H24" s="39">
        <v>9</v>
      </c>
      <c r="I24" s="39">
        <v>99</v>
      </c>
      <c r="J24" s="39">
        <v>6</v>
      </c>
      <c r="K24" s="39">
        <v>8</v>
      </c>
      <c r="L24" s="39">
        <v>99</v>
      </c>
      <c r="M24" s="39">
        <v>99</v>
      </c>
      <c r="N24" s="40">
        <f>IF(OR('Gereden wedstrijden'!$L$7=5,'Gereden wedstrijden'!$L$7=6),LARGE(H24:M24,1),0)</f>
        <v>99</v>
      </c>
      <c r="O24" s="40">
        <f>IF('Gereden wedstrijden'!$L$7=6,LARGE(H24:M24,2),0)</f>
        <v>99</v>
      </c>
      <c r="P24" s="40">
        <f t="shared" si="1"/>
        <v>122</v>
      </c>
      <c r="Q24" s="38"/>
    </row>
    <row r="25" spans="1:27" ht="14.25">
      <c r="A25" s="38">
        <v>21</v>
      </c>
      <c r="B25" s="46" t="s">
        <v>246</v>
      </c>
      <c r="C25" s="46" t="s">
        <v>247</v>
      </c>
      <c r="D25" s="46" t="s">
        <v>248</v>
      </c>
      <c r="E25" s="39" t="s">
        <v>23</v>
      </c>
      <c r="F25" s="39" t="s">
        <v>24</v>
      </c>
      <c r="G25" s="38" t="s">
        <v>89</v>
      </c>
      <c r="H25" s="39">
        <v>99</v>
      </c>
      <c r="I25" s="39">
        <v>11</v>
      </c>
      <c r="J25" s="39">
        <v>99</v>
      </c>
      <c r="K25" s="39">
        <v>99</v>
      </c>
      <c r="L25" s="39">
        <v>5</v>
      </c>
      <c r="M25" s="39">
        <v>18</v>
      </c>
      <c r="N25" s="40">
        <f>IF(OR('Gereden wedstrijden'!$L$7=5,'Gereden wedstrijden'!$L$7=6),LARGE(H25:M25,1),0)</f>
        <v>99</v>
      </c>
      <c r="O25" s="40">
        <f>IF('Gereden wedstrijden'!$L$7=6,LARGE(H25:M25,2),0)</f>
        <v>99</v>
      </c>
      <c r="P25" s="40">
        <f t="shared" si="1"/>
        <v>133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4.25">
      <c r="A26" s="38">
        <v>22</v>
      </c>
      <c r="B26" s="46" t="s">
        <v>254</v>
      </c>
      <c r="C26" s="46" t="s">
        <v>155</v>
      </c>
      <c r="D26" s="46" t="s">
        <v>255</v>
      </c>
      <c r="E26" s="39" t="s">
        <v>23</v>
      </c>
      <c r="F26" s="39" t="s">
        <v>24</v>
      </c>
      <c r="G26" s="33" t="s">
        <v>104</v>
      </c>
      <c r="H26" s="41">
        <v>99</v>
      </c>
      <c r="I26" s="41">
        <v>17</v>
      </c>
      <c r="J26" s="41">
        <v>20</v>
      </c>
      <c r="K26" s="41">
        <v>99</v>
      </c>
      <c r="L26" s="41">
        <v>18</v>
      </c>
      <c r="M26" s="41">
        <v>99</v>
      </c>
      <c r="N26" s="40">
        <f>IF(OR('Gereden wedstrijden'!$L$7=5,'Gereden wedstrijden'!$L$7=6),LARGE(H26:M26,1),0)</f>
        <v>99</v>
      </c>
      <c r="O26" s="40">
        <f>IF('Gereden wedstrijden'!$L$7=6,LARGE(H26:M26,2),0)</f>
        <v>99</v>
      </c>
      <c r="P26" s="40">
        <f t="shared" si="1"/>
        <v>154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4.25">
      <c r="A27" s="38">
        <v>23</v>
      </c>
      <c r="B27" s="42" t="s">
        <v>339</v>
      </c>
      <c r="C27" s="42" t="s">
        <v>340</v>
      </c>
      <c r="D27" s="42" t="s">
        <v>341</v>
      </c>
      <c r="E27" s="39" t="s">
        <v>23</v>
      </c>
      <c r="F27" s="39" t="s">
        <v>24</v>
      </c>
      <c r="G27" s="38" t="s">
        <v>164</v>
      </c>
      <c r="H27" s="39">
        <v>99</v>
      </c>
      <c r="I27" s="39">
        <v>99</v>
      </c>
      <c r="J27" s="39">
        <v>22</v>
      </c>
      <c r="K27" s="39">
        <v>21</v>
      </c>
      <c r="L27" s="39">
        <v>28</v>
      </c>
      <c r="M27" s="39">
        <v>99</v>
      </c>
      <c r="N27" s="40">
        <f>IF(OR('Gereden wedstrijden'!$L$7=5,'Gereden wedstrijden'!$L$7=6),LARGE(H27:M27,1),0)</f>
        <v>99</v>
      </c>
      <c r="O27" s="40">
        <f>IF('Gereden wedstrijden'!$L$7=6,LARGE(H27:M27,2),0)</f>
        <v>99</v>
      </c>
      <c r="P27" s="40">
        <f t="shared" si="1"/>
        <v>170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4.25">
      <c r="A28" s="38">
        <v>24</v>
      </c>
      <c r="B28" s="46" t="s">
        <v>267</v>
      </c>
      <c r="C28" s="46" t="s">
        <v>268</v>
      </c>
      <c r="D28" s="46" t="s">
        <v>269</v>
      </c>
      <c r="E28" s="39" t="s">
        <v>23</v>
      </c>
      <c r="F28" s="39" t="s">
        <v>24</v>
      </c>
      <c r="G28" s="38" t="s">
        <v>164</v>
      </c>
      <c r="H28" s="39">
        <v>99</v>
      </c>
      <c r="I28" s="39">
        <v>34</v>
      </c>
      <c r="J28" s="39">
        <v>24</v>
      </c>
      <c r="K28" s="39">
        <v>99</v>
      </c>
      <c r="L28" s="39">
        <v>38</v>
      </c>
      <c r="M28" s="39">
        <v>99</v>
      </c>
      <c r="N28" s="40">
        <f>IF(OR('Gereden wedstrijden'!$L$7=5,'Gereden wedstrijden'!$L$7=6),LARGE(H28:M28,1),0)</f>
        <v>99</v>
      </c>
      <c r="O28" s="40">
        <f>IF('Gereden wedstrijden'!$L$7=6,LARGE(H28:M28,2),0)</f>
        <v>99</v>
      </c>
      <c r="P28" s="40">
        <f t="shared" si="1"/>
        <v>195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4.25">
      <c r="A29" s="38">
        <v>25</v>
      </c>
      <c r="B29" s="42" t="s">
        <v>236</v>
      </c>
      <c r="C29" s="42" t="s">
        <v>169</v>
      </c>
      <c r="D29" s="42" t="s">
        <v>237</v>
      </c>
      <c r="E29" s="39" t="s">
        <v>23</v>
      </c>
      <c r="F29" s="39" t="s">
        <v>24</v>
      </c>
      <c r="G29" s="38" t="s">
        <v>164</v>
      </c>
      <c r="H29" s="39">
        <v>99</v>
      </c>
      <c r="I29" s="39">
        <v>5</v>
      </c>
      <c r="J29" s="39">
        <v>99</v>
      </c>
      <c r="K29" s="39">
        <v>99</v>
      </c>
      <c r="L29" s="39">
        <v>3</v>
      </c>
      <c r="M29" s="39">
        <v>99</v>
      </c>
      <c r="N29" s="40">
        <f>IF(OR('Gereden wedstrijden'!$L$7=5,'Gereden wedstrijden'!$L$7=6),LARGE(H29:M29,1),0)</f>
        <v>99</v>
      </c>
      <c r="O29" s="40">
        <f>IF('Gereden wedstrijden'!$L$7=6,LARGE(H29:M29,2),0)</f>
        <v>99</v>
      </c>
      <c r="P29" s="40">
        <f t="shared" si="1"/>
        <v>206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25">
      <c r="A30" s="38">
        <v>26</v>
      </c>
      <c r="B30" s="46" t="s">
        <v>252</v>
      </c>
      <c r="C30" s="46" t="s">
        <v>169</v>
      </c>
      <c r="D30" s="46" t="s">
        <v>253</v>
      </c>
      <c r="E30" s="39" t="s">
        <v>23</v>
      </c>
      <c r="F30" s="39" t="s">
        <v>24</v>
      </c>
      <c r="G30" s="33" t="s">
        <v>164</v>
      </c>
      <c r="H30" s="41">
        <v>99</v>
      </c>
      <c r="I30" s="41">
        <v>15</v>
      </c>
      <c r="J30" s="41">
        <v>99</v>
      </c>
      <c r="K30" s="41">
        <v>99</v>
      </c>
      <c r="L30" s="41">
        <v>20</v>
      </c>
      <c r="M30" s="41">
        <v>99</v>
      </c>
      <c r="N30" s="40">
        <f>IF(OR('Gereden wedstrijden'!$L$7=5,'Gereden wedstrijden'!$L$7=6),LARGE(H30:M30,1),0)</f>
        <v>99</v>
      </c>
      <c r="O30" s="40">
        <f>IF('Gereden wedstrijden'!$L$7=6,LARGE(H30:M30,2),0)</f>
        <v>99</v>
      </c>
      <c r="P30" s="40">
        <f t="shared" si="1"/>
        <v>233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4.25">
      <c r="A31" s="38">
        <v>27</v>
      </c>
      <c r="B31" s="42" t="s">
        <v>352</v>
      </c>
      <c r="C31" s="42" t="s">
        <v>353</v>
      </c>
      <c r="D31" s="42" t="s">
        <v>354</v>
      </c>
      <c r="E31" s="39" t="s">
        <v>23</v>
      </c>
      <c r="F31" s="39" t="s">
        <v>24</v>
      </c>
      <c r="G31" s="38" t="s">
        <v>164</v>
      </c>
      <c r="H31" s="39">
        <v>99</v>
      </c>
      <c r="I31" s="39">
        <v>99</v>
      </c>
      <c r="J31" s="39">
        <v>99</v>
      </c>
      <c r="K31" s="39">
        <v>12</v>
      </c>
      <c r="L31" s="39">
        <v>26</v>
      </c>
      <c r="M31" s="39">
        <v>99</v>
      </c>
      <c r="N31" s="40">
        <f>IF(OR('Gereden wedstrijden'!$L$7=5,'Gereden wedstrijden'!$L$7=6),LARGE(H31:M31,1),0)</f>
        <v>99</v>
      </c>
      <c r="O31" s="40">
        <f>IF('Gereden wedstrijden'!$L$7=6,LARGE(H31:M31,2),0)</f>
        <v>99</v>
      </c>
      <c r="P31" s="40">
        <f t="shared" si="1"/>
        <v>236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4.25">
      <c r="A32" s="38">
        <v>28</v>
      </c>
      <c r="B32" s="46" t="s">
        <v>35</v>
      </c>
      <c r="C32" s="46" t="s">
        <v>263</v>
      </c>
      <c r="D32" s="46" t="s">
        <v>36</v>
      </c>
      <c r="E32" s="39" t="s">
        <v>23</v>
      </c>
      <c r="F32" s="39" t="s">
        <v>24</v>
      </c>
      <c r="G32" s="33" t="s">
        <v>37</v>
      </c>
      <c r="H32" s="41">
        <v>99</v>
      </c>
      <c r="I32" s="41">
        <v>24</v>
      </c>
      <c r="J32" s="41">
        <v>19</v>
      </c>
      <c r="K32" s="41">
        <v>99</v>
      </c>
      <c r="L32" s="41">
        <v>99</v>
      </c>
      <c r="M32" s="41">
        <v>99</v>
      </c>
      <c r="N32" s="40">
        <f>IF(OR('Gereden wedstrijden'!$L$7=5,'Gereden wedstrijden'!$L$7=6),LARGE(H32:M32,1),0)</f>
        <v>99</v>
      </c>
      <c r="O32" s="40">
        <f>IF('Gereden wedstrijden'!$L$7=6,LARGE(H32:M32,2),0)</f>
        <v>99</v>
      </c>
      <c r="P32" s="40">
        <f t="shared" si="1"/>
        <v>241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4.25">
      <c r="A33" s="38">
        <v>29</v>
      </c>
      <c r="B33" s="49" t="s">
        <v>383</v>
      </c>
      <c r="C33" s="49" t="s">
        <v>384</v>
      </c>
      <c r="D33" s="49" t="s">
        <v>385</v>
      </c>
      <c r="E33" s="39" t="s">
        <v>23</v>
      </c>
      <c r="F33" s="39" t="s">
        <v>24</v>
      </c>
      <c r="G33" s="38" t="s">
        <v>376</v>
      </c>
      <c r="H33" s="39">
        <v>99</v>
      </c>
      <c r="I33" s="39">
        <v>99</v>
      </c>
      <c r="J33" s="39">
        <v>99</v>
      </c>
      <c r="K33" s="39">
        <v>99</v>
      </c>
      <c r="L33" s="39">
        <v>2</v>
      </c>
      <c r="M33" s="39">
        <v>99</v>
      </c>
      <c r="N33" s="40">
        <f>IF(OR('Gereden wedstrijden'!$L$7=5,'Gereden wedstrijden'!$L$7=6),LARGE(H33:M33,1),0)</f>
        <v>99</v>
      </c>
      <c r="O33" s="40">
        <f>IF('Gereden wedstrijden'!$L$7=6,LARGE(H33:M33,2),0)</f>
        <v>99</v>
      </c>
      <c r="P33" s="40">
        <f t="shared" si="1"/>
        <v>299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4.25">
      <c r="A34" s="38">
        <v>30</v>
      </c>
      <c r="B34" s="49" t="s">
        <v>386</v>
      </c>
      <c r="C34" s="49" t="s">
        <v>387</v>
      </c>
      <c r="D34" s="49" t="s">
        <v>388</v>
      </c>
      <c r="E34" s="39" t="s">
        <v>23</v>
      </c>
      <c r="F34" s="39" t="s">
        <v>24</v>
      </c>
      <c r="G34" s="38" t="s">
        <v>44</v>
      </c>
      <c r="H34" s="39">
        <v>99</v>
      </c>
      <c r="I34" s="39">
        <v>99</v>
      </c>
      <c r="J34" s="39">
        <v>99</v>
      </c>
      <c r="K34" s="39">
        <v>99</v>
      </c>
      <c r="L34" s="39">
        <v>5</v>
      </c>
      <c r="M34" s="39">
        <v>99</v>
      </c>
      <c r="N34" s="40">
        <f>IF(OR('Gereden wedstrijden'!$L$7=5,'Gereden wedstrijden'!$L$7=6),LARGE(H34:M34,1),0)</f>
        <v>99</v>
      </c>
      <c r="O34" s="40">
        <f>IF('Gereden wedstrijden'!$L$7=6,LARGE(H34:M34,2),0)</f>
        <v>99</v>
      </c>
      <c r="P34" s="40">
        <f t="shared" si="1"/>
        <v>302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14.25">
      <c r="A35" s="38">
        <v>31</v>
      </c>
      <c r="B35" s="49" t="s">
        <v>389</v>
      </c>
      <c r="C35" s="49" t="s">
        <v>390</v>
      </c>
      <c r="D35" s="49" t="s">
        <v>391</v>
      </c>
      <c r="E35" s="39" t="s">
        <v>23</v>
      </c>
      <c r="F35" s="39" t="s">
        <v>24</v>
      </c>
      <c r="G35" s="38" t="s">
        <v>44</v>
      </c>
      <c r="H35" s="39">
        <v>99</v>
      </c>
      <c r="I35" s="39">
        <v>99</v>
      </c>
      <c r="J35" s="39">
        <v>99</v>
      </c>
      <c r="K35" s="39">
        <v>99</v>
      </c>
      <c r="L35" s="39">
        <v>5</v>
      </c>
      <c r="M35" s="39">
        <v>99</v>
      </c>
      <c r="N35" s="40">
        <f>IF(OR('Gereden wedstrijden'!$L$7=5,'Gereden wedstrijden'!$L$7=6),LARGE(H35:M35,1),0)</f>
        <v>99</v>
      </c>
      <c r="O35" s="40">
        <f>IF('Gereden wedstrijden'!$L$7=6,LARGE(H35:M35,2),0)</f>
        <v>99</v>
      </c>
      <c r="P35" s="40">
        <f t="shared" si="1"/>
        <v>302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14.25">
      <c r="A36" s="38">
        <v>32</v>
      </c>
      <c r="B36" s="42" t="s">
        <v>345</v>
      </c>
      <c r="C36" s="42" t="s">
        <v>346</v>
      </c>
      <c r="D36" s="42" t="s">
        <v>347</v>
      </c>
      <c r="E36" s="39" t="s">
        <v>23</v>
      </c>
      <c r="F36" s="39" t="s">
        <v>24</v>
      </c>
      <c r="G36" s="38" t="s">
        <v>348</v>
      </c>
      <c r="H36" s="39">
        <v>99</v>
      </c>
      <c r="I36" s="39">
        <v>99</v>
      </c>
      <c r="J36" s="39">
        <v>99</v>
      </c>
      <c r="K36" s="39">
        <v>6</v>
      </c>
      <c r="L36" s="39">
        <v>99</v>
      </c>
      <c r="M36" s="39">
        <v>99</v>
      </c>
      <c r="N36" s="40">
        <f>IF(OR('Gereden wedstrijden'!$L$7=5,'Gereden wedstrijden'!$L$7=6),LARGE(H36:M36,1),0)</f>
        <v>99</v>
      </c>
      <c r="O36" s="40">
        <f>IF('Gereden wedstrijden'!$L$7=6,LARGE(H36:M36,2),0)</f>
        <v>99</v>
      </c>
      <c r="P36" s="40">
        <f t="shared" si="1"/>
        <v>303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14.25">
      <c r="A37" s="38">
        <v>33</v>
      </c>
      <c r="B37" s="42" t="s">
        <v>87</v>
      </c>
      <c r="C37" s="42" t="s">
        <v>238</v>
      </c>
      <c r="D37" s="42" t="s">
        <v>88</v>
      </c>
      <c r="E37" s="39" t="s">
        <v>23</v>
      </c>
      <c r="F37" s="39" t="s">
        <v>24</v>
      </c>
      <c r="G37" s="38" t="s">
        <v>89</v>
      </c>
      <c r="H37" s="39">
        <v>99</v>
      </c>
      <c r="I37" s="39">
        <v>6</v>
      </c>
      <c r="J37" s="39">
        <v>99</v>
      </c>
      <c r="K37" s="39">
        <v>99</v>
      </c>
      <c r="L37" s="39">
        <v>99</v>
      </c>
      <c r="M37" s="39">
        <v>99</v>
      </c>
      <c r="N37" s="40">
        <f>IF(OR('Gereden wedstrijden'!$L$7=5,'Gereden wedstrijden'!$L$7=6),LARGE(H37:M37,1),0)</f>
        <v>99</v>
      </c>
      <c r="O37" s="40">
        <f>IF('Gereden wedstrijden'!$L$7=6,LARGE(H37:M37,2),0)</f>
        <v>99</v>
      </c>
      <c r="P37" s="40">
        <f t="shared" si="1"/>
        <v>303</v>
      </c>
      <c r="Q37" s="38" t="s">
        <v>467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4.25">
      <c r="A38" s="38">
        <v>34</v>
      </c>
      <c r="B38" s="42" t="s">
        <v>349</v>
      </c>
      <c r="C38" s="42" t="s">
        <v>350</v>
      </c>
      <c r="D38" s="42" t="s">
        <v>351</v>
      </c>
      <c r="E38" s="39" t="s">
        <v>23</v>
      </c>
      <c r="F38" s="39" t="s">
        <v>24</v>
      </c>
      <c r="G38" s="38" t="s">
        <v>44</v>
      </c>
      <c r="H38" s="39">
        <v>99</v>
      </c>
      <c r="I38" s="39">
        <v>99</v>
      </c>
      <c r="J38" s="39">
        <v>99</v>
      </c>
      <c r="K38" s="39">
        <v>9</v>
      </c>
      <c r="L38" s="39">
        <v>99</v>
      </c>
      <c r="M38" s="39">
        <v>99</v>
      </c>
      <c r="N38" s="40">
        <f>IF(OR('Gereden wedstrijden'!$L$7=5,'Gereden wedstrijden'!$L$7=6),LARGE(H38:M38,1),0)</f>
        <v>99</v>
      </c>
      <c r="O38" s="40">
        <f>IF('Gereden wedstrijden'!$L$7=6,LARGE(H38:M38,2),0)</f>
        <v>99</v>
      </c>
      <c r="P38" s="40">
        <f t="shared" si="1"/>
        <v>306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4.25">
      <c r="A39" s="38">
        <v>35</v>
      </c>
      <c r="B39" s="46" t="s">
        <v>243</v>
      </c>
      <c r="C39" s="46" t="s">
        <v>244</v>
      </c>
      <c r="D39" s="46" t="s">
        <v>245</v>
      </c>
      <c r="E39" s="39" t="s">
        <v>23</v>
      </c>
      <c r="F39" s="39" t="s">
        <v>24</v>
      </c>
      <c r="G39" s="38" t="s">
        <v>4</v>
      </c>
      <c r="H39" s="39">
        <v>99</v>
      </c>
      <c r="I39" s="39">
        <v>9</v>
      </c>
      <c r="J39" s="39">
        <v>99</v>
      </c>
      <c r="K39" s="39">
        <v>99</v>
      </c>
      <c r="L39" s="39">
        <v>99</v>
      </c>
      <c r="M39" s="39">
        <v>99</v>
      </c>
      <c r="N39" s="40">
        <f>IF(OR('Gereden wedstrijden'!$L$7=5,'Gereden wedstrijden'!$L$7=6),LARGE(H39:M39,1),0)</f>
        <v>99</v>
      </c>
      <c r="O39" s="40">
        <f>IF('Gereden wedstrijden'!$L$7=6,LARGE(H39:M39,2),0)</f>
        <v>99</v>
      </c>
      <c r="P39" s="40">
        <f t="shared" si="1"/>
        <v>306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17" ht="14.25">
      <c r="A40" s="38">
        <v>36</v>
      </c>
      <c r="B40" s="42" t="s">
        <v>447</v>
      </c>
      <c r="C40" s="42" t="s">
        <v>446</v>
      </c>
      <c r="D40" s="42" t="s">
        <v>448</v>
      </c>
      <c r="E40" s="39" t="s">
        <v>23</v>
      </c>
      <c r="F40" s="39" t="s">
        <v>24</v>
      </c>
      <c r="G40" s="38" t="s">
        <v>449</v>
      </c>
      <c r="H40" s="41">
        <v>99</v>
      </c>
      <c r="I40" s="41">
        <v>99</v>
      </c>
      <c r="J40" s="41">
        <v>99</v>
      </c>
      <c r="K40" s="41">
        <v>99</v>
      </c>
      <c r="L40" s="41">
        <v>99</v>
      </c>
      <c r="M40" s="41">
        <v>11</v>
      </c>
      <c r="N40" s="40">
        <f>IF(OR('Gereden wedstrijden'!$L$7=5,'Gereden wedstrijden'!$L$7=6),LARGE(H40:M40,1),0)</f>
        <v>99</v>
      </c>
      <c r="O40" s="40">
        <f>IF('Gereden wedstrijden'!$L$7=6,LARGE(H40:M40,2),0)</f>
        <v>99</v>
      </c>
      <c r="P40" s="40">
        <f t="shared" si="1"/>
        <v>308</v>
      </c>
      <c r="Q40" s="38"/>
    </row>
    <row r="41" spans="1:17" ht="14.25">
      <c r="A41" s="38">
        <v>37</v>
      </c>
      <c r="B41" s="46" t="s">
        <v>249</v>
      </c>
      <c r="C41" s="46" t="s">
        <v>250</v>
      </c>
      <c r="D41" s="46" t="s">
        <v>251</v>
      </c>
      <c r="E41" s="39" t="s">
        <v>23</v>
      </c>
      <c r="F41" s="39" t="s">
        <v>24</v>
      </c>
      <c r="G41" s="38" t="s">
        <v>216</v>
      </c>
      <c r="H41" s="39">
        <v>99</v>
      </c>
      <c r="I41" s="39">
        <v>12</v>
      </c>
      <c r="J41" s="39">
        <v>99</v>
      </c>
      <c r="K41" s="39">
        <v>99</v>
      </c>
      <c r="L41" s="39">
        <v>99</v>
      </c>
      <c r="M41" s="39">
        <v>99</v>
      </c>
      <c r="N41" s="40">
        <f>IF(OR('Gereden wedstrijden'!$L$7=5,'Gereden wedstrijden'!$L$7=6),LARGE(H41:M41,1),0)</f>
        <v>99</v>
      </c>
      <c r="O41" s="40">
        <f>IF('Gereden wedstrijden'!$L$7=6,LARGE(H41:M41,2),0)</f>
        <v>99</v>
      </c>
      <c r="P41" s="40">
        <f t="shared" si="1"/>
        <v>309</v>
      </c>
      <c r="Q41" s="38"/>
    </row>
    <row r="42" spans="1:27" ht="14.25">
      <c r="A42" s="38">
        <v>38</v>
      </c>
      <c r="B42" s="42" t="s">
        <v>455</v>
      </c>
      <c r="C42" s="42" t="s">
        <v>456</v>
      </c>
      <c r="D42" s="42" t="s">
        <v>457</v>
      </c>
      <c r="E42" s="39" t="s">
        <v>23</v>
      </c>
      <c r="F42" s="39" t="s">
        <v>24</v>
      </c>
      <c r="G42" s="38" t="s">
        <v>89</v>
      </c>
      <c r="H42" s="41">
        <v>99</v>
      </c>
      <c r="I42" s="41">
        <v>99</v>
      </c>
      <c r="J42" s="41">
        <v>99</v>
      </c>
      <c r="K42" s="41">
        <v>99</v>
      </c>
      <c r="L42" s="41">
        <v>99</v>
      </c>
      <c r="M42" s="41">
        <v>14</v>
      </c>
      <c r="N42" s="40">
        <f>IF(OR('Gereden wedstrijden'!$L$7=5,'Gereden wedstrijden'!$L$7=6),LARGE(H42:M42,1),0)</f>
        <v>99</v>
      </c>
      <c r="O42" s="40">
        <f>IF('Gereden wedstrijden'!$L$7=6,LARGE(H42:M42,2),0)</f>
        <v>99</v>
      </c>
      <c r="P42" s="40">
        <f t="shared" si="1"/>
        <v>311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17" ht="14.25">
      <c r="A43" s="38">
        <v>39</v>
      </c>
      <c r="B43" s="49" t="s">
        <v>392</v>
      </c>
      <c r="C43" s="49" t="s">
        <v>393</v>
      </c>
      <c r="D43" s="49" t="s">
        <v>394</v>
      </c>
      <c r="E43" s="39" t="s">
        <v>23</v>
      </c>
      <c r="F43" s="39" t="s">
        <v>24</v>
      </c>
      <c r="G43" s="38" t="s">
        <v>3</v>
      </c>
      <c r="H43" s="39">
        <v>99</v>
      </c>
      <c r="I43" s="39">
        <v>99</v>
      </c>
      <c r="J43" s="39">
        <v>99</v>
      </c>
      <c r="K43" s="39">
        <v>99</v>
      </c>
      <c r="L43" s="39">
        <v>14</v>
      </c>
      <c r="M43" s="39">
        <v>99</v>
      </c>
      <c r="N43" s="40">
        <f>IF(OR('Gereden wedstrijden'!$L$7=5,'Gereden wedstrijden'!$L$7=6),LARGE(H43:M43,1),0)</f>
        <v>99</v>
      </c>
      <c r="O43" s="40">
        <f>IF('Gereden wedstrijden'!$L$7=6,LARGE(H43:M43,2),0)</f>
        <v>99</v>
      </c>
      <c r="P43" s="40">
        <f t="shared" si="1"/>
        <v>311</v>
      </c>
      <c r="Q43" s="38"/>
    </row>
    <row r="44" spans="1:27" ht="14.25">
      <c r="A44" s="38">
        <v>40</v>
      </c>
      <c r="B44" s="42" t="s">
        <v>336</v>
      </c>
      <c r="C44" s="42" t="s">
        <v>337</v>
      </c>
      <c r="D44" s="42" t="s">
        <v>338</v>
      </c>
      <c r="E44" s="39" t="s">
        <v>23</v>
      </c>
      <c r="F44" s="39" t="s">
        <v>24</v>
      </c>
      <c r="G44" s="38" t="s">
        <v>144</v>
      </c>
      <c r="H44" s="39">
        <v>99</v>
      </c>
      <c r="I44" s="39">
        <v>99</v>
      </c>
      <c r="J44" s="39">
        <v>14</v>
      </c>
      <c r="K44" s="39">
        <v>99</v>
      </c>
      <c r="L44" s="39">
        <v>99</v>
      </c>
      <c r="M44" s="39">
        <v>99</v>
      </c>
      <c r="N44" s="40">
        <f>IF(OR('Gereden wedstrijden'!$L$7=5,'Gereden wedstrijden'!$L$7=6),LARGE(H44:M44,1),0)</f>
        <v>99</v>
      </c>
      <c r="O44" s="40">
        <f>IF('Gereden wedstrijden'!$L$7=6,LARGE(H44:M44,2),0)</f>
        <v>99</v>
      </c>
      <c r="P44" s="40">
        <f t="shared" si="1"/>
        <v>311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17" ht="14.25">
      <c r="A45" s="38">
        <v>41</v>
      </c>
      <c r="B45" s="42" t="s">
        <v>208</v>
      </c>
      <c r="C45" s="42" t="s">
        <v>209</v>
      </c>
      <c r="D45" s="42" t="s">
        <v>210</v>
      </c>
      <c r="E45" s="39" t="s">
        <v>23</v>
      </c>
      <c r="F45" s="39" t="s">
        <v>24</v>
      </c>
      <c r="G45" s="42" t="s">
        <v>37</v>
      </c>
      <c r="H45" s="39">
        <v>14</v>
      </c>
      <c r="I45" s="39">
        <v>99</v>
      </c>
      <c r="J45" s="39">
        <v>99</v>
      </c>
      <c r="K45" s="39">
        <v>99</v>
      </c>
      <c r="L45" s="39">
        <v>99</v>
      </c>
      <c r="M45" s="39">
        <v>99</v>
      </c>
      <c r="N45" s="40">
        <f>IF(OR('Gereden wedstrijden'!$L$7=5,'Gereden wedstrijden'!$L$7=6),LARGE(H45:M45,1),0)</f>
        <v>99</v>
      </c>
      <c r="O45" s="40">
        <f>IF('Gereden wedstrijden'!$L$7=6,LARGE(H45:M45,2),0)</f>
        <v>99</v>
      </c>
      <c r="P45" s="40">
        <f t="shared" si="1"/>
        <v>311</v>
      </c>
      <c r="Q45" s="38"/>
    </row>
    <row r="46" spans="1:16" ht="14.25">
      <c r="A46" s="38">
        <v>42</v>
      </c>
      <c r="B46" s="42"/>
      <c r="C46" s="42" t="s">
        <v>211</v>
      </c>
      <c r="D46" s="42" t="s">
        <v>212</v>
      </c>
      <c r="E46" s="39" t="s">
        <v>23</v>
      </c>
      <c r="F46" s="39" t="s">
        <v>24</v>
      </c>
      <c r="G46" s="42" t="s">
        <v>217</v>
      </c>
      <c r="H46" s="39">
        <v>15</v>
      </c>
      <c r="I46" s="39">
        <v>99</v>
      </c>
      <c r="J46" s="39">
        <v>99</v>
      </c>
      <c r="K46" s="39">
        <v>99</v>
      </c>
      <c r="L46" s="39">
        <v>99</v>
      </c>
      <c r="M46" s="39">
        <v>99</v>
      </c>
      <c r="N46" s="40">
        <f>IF(OR('Gereden wedstrijden'!$L$7=5,'Gereden wedstrijden'!$L$7=6),LARGE(H46:M46,1),0)</f>
        <v>99</v>
      </c>
      <c r="O46" s="40">
        <f>IF('Gereden wedstrijden'!$L$7=6,LARGE(H46:M46,2),0)</f>
        <v>99</v>
      </c>
      <c r="P46" s="40">
        <f t="shared" si="1"/>
        <v>312</v>
      </c>
    </row>
    <row r="47" spans="1:27" ht="14.25">
      <c r="A47" s="38">
        <v>43</v>
      </c>
      <c r="B47" s="42" t="s">
        <v>451</v>
      </c>
      <c r="C47" s="42" t="s">
        <v>450</v>
      </c>
      <c r="D47" s="42" t="s">
        <v>452</v>
      </c>
      <c r="E47" s="39" t="s">
        <v>23</v>
      </c>
      <c r="F47" s="39" t="s">
        <v>24</v>
      </c>
      <c r="G47" s="38" t="s">
        <v>164</v>
      </c>
      <c r="H47" s="41">
        <v>99</v>
      </c>
      <c r="I47" s="41">
        <v>99</v>
      </c>
      <c r="J47" s="41">
        <v>99</v>
      </c>
      <c r="K47" s="41">
        <v>99</v>
      </c>
      <c r="L47" s="41">
        <v>99</v>
      </c>
      <c r="M47" s="41">
        <v>16</v>
      </c>
      <c r="N47" s="40">
        <f>IF(OR('Gereden wedstrijden'!$L$7=5,'Gereden wedstrijden'!$L$7=6),LARGE(H47:M47,1),0)</f>
        <v>99</v>
      </c>
      <c r="O47" s="40">
        <f>IF('Gereden wedstrijden'!$L$7=6,LARGE(H47:M47,2),0)</f>
        <v>99</v>
      </c>
      <c r="P47" s="40">
        <f t="shared" si="1"/>
        <v>313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16" ht="14.25">
      <c r="A48" s="38">
        <v>44</v>
      </c>
      <c r="B48" s="49" t="s">
        <v>395</v>
      </c>
      <c r="C48" s="49" t="s">
        <v>396</v>
      </c>
      <c r="D48" s="49" t="s">
        <v>397</v>
      </c>
      <c r="E48" s="39" t="s">
        <v>23</v>
      </c>
      <c r="F48" s="39" t="s">
        <v>24</v>
      </c>
      <c r="G48" s="38" t="s">
        <v>164</v>
      </c>
      <c r="H48" s="39">
        <v>99</v>
      </c>
      <c r="I48" s="39">
        <v>99</v>
      </c>
      <c r="J48" s="39">
        <v>99</v>
      </c>
      <c r="K48" s="39">
        <v>99</v>
      </c>
      <c r="L48" s="39">
        <v>16</v>
      </c>
      <c r="M48" s="39">
        <v>99</v>
      </c>
      <c r="N48" s="40">
        <f>IF(OR('Gereden wedstrijden'!$L$7=5,'Gereden wedstrijden'!$L$7=6),LARGE(H48:M48,1),0)</f>
        <v>99</v>
      </c>
      <c r="O48" s="40">
        <f>IF('Gereden wedstrijden'!$L$7=6,LARGE(H48:M48,2),0)</f>
        <v>99</v>
      </c>
      <c r="P48" s="40">
        <f aca="true" t="shared" si="2" ref="P48:P64">SUM(H48:M48)-SUM(N48:O48)</f>
        <v>313</v>
      </c>
    </row>
    <row r="49" spans="1:16" ht="14.25">
      <c r="A49" s="38">
        <v>45</v>
      </c>
      <c r="B49" s="42" t="s">
        <v>453</v>
      </c>
      <c r="C49" s="42" t="s">
        <v>97</v>
      </c>
      <c r="D49" s="42" t="s">
        <v>454</v>
      </c>
      <c r="E49" s="39" t="s">
        <v>23</v>
      </c>
      <c r="F49" s="39" t="s">
        <v>24</v>
      </c>
      <c r="G49" s="38" t="s">
        <v>216</v>
      </c>
      <c r="H49" s="41">
        <v>99</v>
      </c>
      <c r="I49" s="41">
        <v>99</v>
      </c>
      <c r="J49" s="41">
        <v>99</v>
      </c>
      <c r="K49" s="41">
        <v>99</v>
      </c>
      <c r="L49" s="41">
        <v>99</v>
      </c>
      <c r="M49" s="41">
        <v>17</v>
      </c>
      <c r="N49" s="40">
        <f>IF(OR('Gereden wedstrijden'!$L$7=5,'Gereden wedstrijden'!$L$7=6),LARGE(H49:M49,1),0)</f>
        <v>99</v>
      </c>
      <c r="O49" s="40">
        <f>IF('Gereden wedstrijden'!$L$7=6,LARGE(H49:M49,2),0)</f>
        <v>99</v>
      </c>
      <c r="P49" s="40">
        <f t="shared" si="2"/>
        <v>314</v>
      </c>
    </row>
    <row r="50" spans="1:27" ht="14.25">
      <c r="A50" s="38">
        <v>46</v>
      </c>
      <c r="B50" s="42" t="s">
        <v>458</v>
      </c>
      <c r="C50" s="42" t="s">
        <v>450</v>
      </c>
      <c r="D50" s="42" t="s">
        <v>459</v>
      </c>
      <c r="E50" s="39" t="s">
        <v>23</v>
      </c>
      <c r="F50" s="39" t="s">
        <v>24</v>
      </c>
      <c r="G50" s="38" t="s">
        <v>164</v>
      </c>
      <c r="H50" s="41">
        <v>99</v>
      </c>
      <c r="I50" s="41">
        <v>99</v>
      </c>
      <c r="J50" s="41">
        <v>99</v>
      </c>
      <c r="K50" s="41">
        <v>99</v>
      </c>
      <c r="L50" s="41">
        <v>99</v>
      </c>
      <c r="M50" s="41">
        <v>19</v>
      </c>
      <c r="N50" s="40">
        <f>IF(OR('Gereden wedstrijden'!$L$7=5,'Gereden wedstrijden'!$L$7=6),LARGE(H50:M50,1),0)</f>
        <v>99</v>
      </c>
      <c r="O50" s="40">
        <f>IF('Gereden wedstrijden'!$L$7=6,LARGE(H50:M50,2),0)</f>
        <v>99</v>
      </c>
      <c r="P50" s="40">
        <f t="shared" si="2"/>
        <v>316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4.25">
      <c r="A51" s="38">
        <v>47</v>
      </c>
      <c r="B51" s="49" t="s">
        <v>398</v>
      </c>
      <c r="C51" s="49" t="s">
        <v>399</v>
      </c>
      <c r="D51" s="49" t="s">
        <v>400</v>
      </c>
      <c r="E51" s="39" t="s">
        <v>23</v>
      </c>
      <c r="F51" s="39" t="s">
        <v>24</v>
      </c>
      <c r="G51" s="33" t="s">
        <v>44</v>
      </c>
      <c r="H51" s="41">
        <v>99</v>
      </c>
      <c r="I51" s="41">
        <v>99</v>
      </c>
      <c r="J51" s="41">
        <v>99</v>
      </c>
      <c r="K51" s="41">
        <v>99</v>
      </c>
      <c r="L51" s="41">
        <v>19</v>
      </c>
      <c r="M51" s="41">
        <v>99</v>
      </c>
      <c r="N51" s="40">
        <f>IF(OR('Gereden wedstrijden'!$L$7=5,'Gereden wedstrijden'!$L$7=6),LARGE(H51:M51,1),0)</f>
        <v>99</v>
      </c>
      <c r="O51" s="40">
        <f>IF('Gereden wedstrijden'!$L$7=6,LARGE(H51:M51,2),0)</f>
        <v>99</v>
      </c>
      <c r="P51" s="40">
        <f t="shared" si="2"/>
        <v>316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14.25">
      <c r="A52" s="38">
        <v>48</v>
      </c>
      <c r="B52" s="46" t="s">
        <v>256</v>
      </c>
      <c r="C52" s="46" t="s">
        <v>257</v>
      </c>
      <c r="D52" s="46" t="s">
        <v>258</v>
      </c>
      <c r="E52" s="39" t="s">
        <v>23</v>
      </c>
      <c r="F52" s="39" t="s">
        <v>24</v>
      </c>
      <c r="G52" s="38" t="s">
        <v>44</v>
      </c>
      <c r="H52" s="39">
        <v>99</v>
      </c>
      <c r="I52" s="39">
        <v>20</v>
      </c>
      <c r="J52" s="39">
        <v>99</v>
      </c>
      <c r="K52" s="39">
        <v>99</v>
      </c>
      <c r="L52" s="39">
        <v>99</v>
      </c>
      <c r="M52" s="39">
        <v>99</v>
      </c>
      <c r="N52" s="40">
        <f>IF(OR('Gereden wedstrijden'!$L$7=5,'Gereden wedstrijden'!$L$7=6),LARGE(H52:M52,1),0)</f>
        <v>99</v>
      </c>
      <c r="O52" s="40">
        <f>IF('Gereden wedstrijden'!$L$7=6,LARGE(H52:M52,2),0)</f>
        <v>99</v>
      </c>
      <c r="P52" s="40">
        <f t="shared" si="2"/>
        <v>317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16" ht="14.25">
      <c r="A53" s="38">
        <v>49</v>
      </c>
      <c r="B53" s="42" t="s">
        <v>213</v>
      </c>
      <c r="C53" s="42" t="s">
        <v>214</v>
      </c>
      <c r="D53" s="42" t="s">
        <v>215</v>
      </c>
      <c r="E53" s="39" t="s">
        <v>23</v>
      </c>
      <c r="F53" s="39" t="s">
        <v>24</v>
      </c>
      <c r="G53" s="42" t="s">
        <v>144</v>
      </c>
      <c r="H53" s="39">
        <v>21</v>
      </c>
      <c r="I53" s="39">
        <v>99</v>
      </c>
      <c r="J53" s="39">
        <v>99</v>
      </c>
      <c r="K53" s="39">
        <v>99</v>
      </c>
      <c r="L53" s="39">
        <v>99</v>
      </c>
      <c r="M53" s="39">
        <v>99</v>
      </c>
      <c r="N53" s="40">
        <f>IF(OR('Gereden wedstrijden'!$L$7=5,'Gereden wedstrijden'!$L$7=6),LARGE(H53:M53,1),0)</f>
        <v>99</v>
      </c>
      <c r="O53" s="40">
        <f>IF('Gereden wedstrijden'!$L$7=6,LARGE(H53:M53,2),0)</f>
        <v>99</v>
      </c>
      <c r="P53" s="40">
        <f t="shared" si="2"/>
        <v>318</v>
      </c>
    </row>
    <row r="54" spans="1:16" ht="14.25">
      <c r="A54" s="38">
        <v>50</v>
      </c>
      <c r="B54" s="49" t="s">
        <v>401</v>
      </c>
      <c r="C54" s="49" t="s">
        <v>402</v>
      </c>
      <c r="D54" s="49" t="s">
        <v>403</v>
      </c>
      <c r="E54" s="39" t="s">
        <v>23</v>
      </c>
      <c r="F54" s="39" t="s">
        <v>24</v>
      </c>
      <c r="G54" s="33" t="s">
        <v>3</v>
      </c>
      <c r="H54" s="41">
        <v>99</v>
      </c>
      <c r="I54" s="41">
        <v>99</v>
      </c>
      <c r="J54" s="41">
        <v>99</v>
      </c>
      <c r="K54" s="41">
        <v>99</v>
      </c>
      <c r="L54" s="41">
        <v>22</v>
      </c>
      <c r="M54" s="41">
        <v>99</v>
      </c>
      <c r="N54" s="40">
        <f>IF(OR('Gereden wedstrijden'!$L$7=5,'Gereden wedstrijden'!$L$7=6),LARGE(H54:M54,1),0)</f>
        <v>99</v>
      </c>
      <c r="O54" s="40">
        <f>IF('Gereden wedstrijden'!$L$7=6,LARGE(H54:M54,2),0)</f>
        <v>99</v>
      </c>
      <c r="P54" s="40">
        <f t="shared" si="2"/>
        <v>319</v>
      </c>
    </row>
    <row r="55" spans="1:16" ht="28.5">
      <c r="A55" s="38">
        <v>51</v>
      </c>
      <c r="B55" s="49" t="s">
        <v>404</v>
      </c>
      <c r="C55" s="49" t="s">
        <v>405</v>
      </c>
      <c r="D55" s="49" t="s">
        <v>406</v>
      </c>
      <c r="E55" s="39" t="s">
        <v>23</v>
      </c>
      <c r="F55" s="39" t="s">
        <v>24</v>
      </c>
      <c r="G55" s="33" t="s">
        <v>164</v>
      </c>
      <c r="H55" s="41">
        <v>99</v>
      </c>
      <c r="I55" s="41">
        <v>99</v>
      </c>
      <c r="J55" s="41">
        <v>99</v>
      </c>
      <c r="K55" s="41">
        <v>99</v>
      </c>
      <c r="L55" s="41">
        <v>24</v>
      </c>
      <c r="M55" s="41">
        <v>99</v>
      </c>
      <c r="N55" s="40">
        <f>IF(OR('Gereden wedstrijden'!$L$7=5,'Gereden wedstrijden'!$L$7=6),LARGE(H55:M55,1),0)</f>
        <v>99</v>
      </c>
      <c r="O55" s="40">
        <f>IF('Gereden wedstrijden'!$L$7=6,LARGE(H55:M55,2),0)</f>
        <v>99</v>
      </c>
      <c r="P55" s="40">
        <f t="shared" si="2"/>
        <v>321</v>
      </c>
    </row>
    <row r="56" spans="1:16" ht="14.25">
      <c r="A56" s="38">
        <v>52</v>
      </c>
      <c r="B56" s="49" t="s">
        <v>407</v>
      </c>
      <c r="C56" s="49" t="s">
        <v>408</v>
      </c>
      <c r="D56" s="49" t="s">
        <v>409</v>
      </c>
      <c r="E56" s="39" t="s">
        <v>23</v>
      </c>
      <c r="F56" s="39" t="s">
        <v>24</v>
      </c>
      <c r="G56" s="33" t="s">
        <v>410</v>
      </c>
      <c r="H56" s="41">
        <v>99</v>
      </c>
      <c r="I56" s="41">
        <v>99</v>
      </c>
      <c r="J56" s="41">
        <v>99</v>
      </c>
      <c r="K56" s="41">
        <v>99</v>
      </c>
      <c r="L56" s="41">
        <v>25</v>
      </c>
      <c r="M56" s="41">
        <v>99</v>
      </c>
      <c r="N56" s="40">
        <f>IF(OR('Gereden wedstrijden'!$L$7=5,'Gereden wedstrijden'!$L$7=6),LARGE(H56:M56,1),0)</f>
        <v>99</v>
      </c>
      <c r="O56" s="40">
        <f>IF('Gereden wedstrijden'!$L$7=6,LARGE(H56:M56,2),0)</f>
        <v>99</v>
      </c>
      <c r="P56" s="40">
        <f t="shared" si="2"/>
        <v>322</v>
      </c>
    </row>
    <row r="57" spans="1:16" ht="14.25">
      <c r="A57" s="38">
        <v>53</v>
      </c>
      <c r="B57" s="49" t="s">
        <v>411</v>
      </c>
      <c r="C57" s="49" t="s">
        <v>412</v>
      </c>
      <c r="D57" s="49" t="s">
        <v>413</v>
      </c>
      <c r="E57" s="39" t="s">
        <v>23</v>
      </c>
      <c r="F57" s="39" t="s">
        <v>24</v>
      </c>
      <c r="G57" s="33" t="s">
        <v>164</v>
      </c>
      <c r="H57" s="41">
        <v>99</v>
      </c>
      <c r="I57" s="41">
        <v>99</v>
      </c>
      <c r="J57" s="41">
        <v>99</v>
      </c>
      <c r="K57" s="41">
        <v>99</v>
      </c>
      <c r="L57" s="41">
        <v>29</v>
      </c>
      <c r="M57" s="41">
        <v>99</v>
      </c>
      <c r="N57" s="40">
        <f>IF(OR('Gereden wedstrijden'!$L$7=5,'Gereden wedstrijden'!$L$7=6),LARGE(H57:M57,1),0)</f>
        <v>99</v>
      </c>
      <c r="O57" s="40">
        <f>IF('Gereden wedstrijden'!$L$7=6,LARGE(H57:M57,2),0)</f>
        <v>99</v>
      </c>
      <c r="P57" s="40">
        <f t="shared" si="2"/>
        <v>326</v>
      </c>
    </row>
    <row r="58" spans="1:16" ht="14.25">
      <c r="A58" s="38">
        <v>54</v>
      </c>
      <c r="B58" s="46" t="s">
        <v>270</v>
      </c>
      <c r="C58" s="46" t="s">
        <v>271</v>
      </c>
      <c r="D58" s="46" t="s">
        <v>156</v>
      </c>
      <c r="E58" s="39" t="s">
        <v>23</v>
      </c>
      <c r="F58" s="39" t="s">
        <v>24</v>
      </c>
      <c r="G58" s="33" t="s">
        <v>104</v>
      </c>
      <c r="H58" s="41">
        <v>99</v>
      </c>
      <c r="I58" s="41">
        <v>34</v>
      </c>
      <c r="J58" s="41">
        <v>99</v>
      </c>
      <c r="K58" s="41">
        <v>99</v>
      </c>
      <c r="L58" s="41">
        <v>99</v>
      </c>
      <c r="M58" s="41">
        <v>99</v>
      </c>
      <c r="N58" s="40">
        <f>IF(OR('Gereden wedstrijden'!$L$7=5,'Gereden wedstrijden'!$L$7=6),LARGE(H58:M58,1),0)</f>
        <v>99</v>
      </c>
      <c r="O58" s="40">
        <f>IF('Gereden wedstrijden'!$L$7=6,LARGE(H58:M58,2),0)</f>
        <v>99</v>
      </c>
      <c r="P58" s="40">
        <f t="shared" si="2"/>
        <v>331</v>
      </c>
    </row>
    <row r="59" spans="1:16" ht="14.25">
      <c r="A59" s="38">
        <v>55</v>
      </c>
      <c r="B59" s="49" t="s">
        <v>414</v>
      </c>
      <c r="C59" s="49" t="s">
        <v>415</v>
      </c>
      <c r="D59" s="49" t="s">
        <v>416</v>
      </c>
      <c r="E59" s="39" t="s">
        <v>23</v>
      </c>
      <c r="F59" s="39" t="s">
        <v>24</v>
      </c>
      <c r="G59" s="33" t="s">
        <v>164</v>
      </c>
      <c r="H59" s="41">
        <v>99</v>
      </c>
      <c r="I59" s="41">
        <v>99</v>
      </c>
      <c r="J59" s="41">
        <v>99</v>
      </c>
      <c r="K59" s="41">
        <v>99</v>
      </c>
      <c r="L59" s="41">
        <v>38</v>
      </c>
      <c r="M59" s="41">
        <v>99</v>
      </c>
      <c r="N59" s="40">
        <f>IF(OR('Gereden wedstrijden'!$L$7=5,'Gereden wedstrijden'!$L$7=6),LARGE(H59:M59,1),0)</f>
        <v>99</v>
      </c>
      <c r="O59" s="40">
        <f>IF('Gereden wedstrijden'!$L$7=6,LARGE(H59:M59,2),0)</f>
        <v>99</v>
      </c>
      <c r="P59" s="40">
        <f t="shared" si="2"/>
        <v>335</v>
      </c>
    </row>
    <row r="60" spans="1:16" ht="14.25">
      <c r="A60" s="38">
        <v>56</v>
      </c>
      <c r="B60" s="49" t="s">
        <v>417</v>
      </c>
      <c r="C60" s="49" t="s">
        <v>155</v>
      </c>
      <c r="D60" s="49" t="s">
        <v>418</v>
      </c>
      <c r="E60" s="39" t="s">
        <v>23</v>
      </c>
      <c r="F60" s="39" t="s">
        <v>24</v>
      </c>
      <c r="G60" s="33" t="s">
        <v>44</v>
      </c>
      <c r="H60" s="41">
        <v>99</v>
      </c>
      <c r="I60" s="41">
        <v>99</v>
      </c>
      <c r="J60" s="41">
        <v>99</v>
      </c>
      <c r="K60" s="41">
        <v>99</v>
      </c>
      <c r="L60" s="41">
        <v>38</v>
      </c>
      <c r="M60" s="41">
        <v>99</v>
      </c>
      <c r="N60" s="40">
        <f>IF(OR('Gereden wedstrijden'!$L$7=5,'Gereden wedstrijden'!$L$7=6),LARGE(H60:M60,1),0)</f>
        <v>99</v>
      </c>
      <c r="O60" s="40">
        <f>IF('Gereden wedstrijden'!$L$7=6,LARGE(H60:M60,2),0)</f>
        <v>99</v>
      </c>
      <c r="P60" s="40">
        <f t="shared" si="2"/>
        <v>335</v>
      </c>
    </row>
    <row r="61" spans="1:17" ht="14.25">
      <c r="A61" s="38"/>
      <c r="B61" s="42" t="s">
        <v>281</v>
      </c>
      <c r="C61" s="42" t="s">
        <v>282</v>
      </c>
      <c r="D61" s="42" t="s">
        <v>58</v>
      </c>
      <c r="E61" s="39" t="s">
        <v>23</v>
      </c>
      <c r="F61" s="39" t="s">
        <v>24</v>
      </c>
      <c r="G61" s="42" t="s">
        <v>216</v>
      </c>
      <c r="H61" s="41">
        <v>99</v>
      </c>
      <c r="I61" s="41">
        <v>99</v>
      </c>
      <c r="J61" s="41">
        <v>99</v>
      </c>
      <c r="K61" s="41">
        <v>99</v>
      </c>
      <c r="L61" s="41">
        <v>99</v>
      </c>
      <c r="M61" s="41">
        <v>99</v>
      </c>
      <c r="N61" s="40">
        <f>IF(OR('Gereden wedstrijden'!$L$7=5,'Gereden wedstrijden'!$L$7=6),LARGE(H61:M61,1),0)</f>
        <v>99</v>
      </c>
      <c r="O61" s="40">
        <f>IF('Gereden wedstrijden'!$L$7=6,LARGE(H61:M61,2),0)</f>
        <v>99</v>
      </c>
      <c r="P61" s="40">
        <f t="shared" si="2"/>
        <v>396</v>
      </c>
      <c r="Q61" s="33" t="s">
        <v>331</v>
      </c>
    </row>
    <row r="62" spans="1:17" ht="14.25">
      <c r="A62" s="38"/>
      <c r="B62" s="42" t="s">
        <v>168</v>
      </c>
      <c r="C62" s="42" t="s">
        <v>169</v>
      </c>
      <c r="D62" s="42" t="s">
        <v>170</v>
      </c>
      <c r="E62" s="39" t="s">
        <v>23</v>
      </c>
      <c r="F62" s="39" t="s">
        <v>24</v>
      </c>
      <c r="G62" s="33" t="s">
        <v>164</v>
      </c>
      <c r="H62" s="41">
        <v>99</v>
      </c>
      <c r="I62" s="41">
        <v>99</v>
      </c>
      <c r="J62" s="41">
        <v>99</v>
      </c>
      <c r="K62" s="41">
        <v>99</v>
      </c>
      <c r="L62" s="41">
        <v>99</v>
      </c>
      <c r="M62" s="41">
        <v>99</v>
      </c>
      <c r="N62" s="40">
        <f>IF(OR('Gereden wedstrijden'!$L$7=5,'Gereden wedstrijden'!$L$7=6),LARGE(H62:M62,1),0)</f>
        <v>99</v>
      </c>
      <c r="O62" s="40">
        <f>IF('Gereden wedstrijden'!$L$7=6,LARGE(H62:M62,2),0)</f>
        <v>99</v>
      </c>
      <c r="P62" s="40">
        <f t="shared" si="2"/>
        <v>396</v>
      </c>
      <c r="Q62" s="38" t="s">
        <v>331</v>
      </c>
    </row>
    <row r="63" spans="1:17" ht="14.25">
      <c r="A63" s="38"/>
      <c r="B63" s="42" t="s">
        <v>29</v>
      </c>
      <c r="C63" s="42" t="s">
        <v>30</v>
      </c>
      <c r="D63" s="42" t="s">
        <v>31</v>
      </c>
      <c r="E63" s="39" t="s">
        <v>23</v>
      </c>
      <c r="F63" s="39" t="s">
        <v>24</v>
      </c>
      <c r="G63" s="38" t="s">
        <v>4</v>
      </c>
      <c r="H63" s="39">
        <v>99</v>
      </c>
      <c r="I63" s="39">
        <v>99</v>
      </c>
      <c r="J63" s="39">
        <v>99</v>
      </c>
      <c r="K63" s="39">
        <v>99</v>
      </c>
      <c r="L63" s="39">
        <v>99</v>
      </c>
      <c r="M63" s="39">
        <v>99</v>
      </c>
      <c r="N63" s="40">
        <f>IF(OR('Gereden wedstrijden'!$L$7=5,'Gereden wedstrijden'!$L$7=6),LARGE(H63:M63,1),0)</f>
        <v>99</v>
      </c>
      <c r="O63" s="40">
        <f>IF('Gereden wedstrijden'!$L$7=6,LARGE(H63:M63,2),0)</f>
        <v>99</v>
      </c>
      <c r="P63" s="40">
        <f t="shared" si="2"/>
        <v>396</v>
      </c>
      <c r="Q63" s="38" t="s">
        <v>331</v>
      </c>
    </row>
    <row r="64" spans="1:17" ht="14.25">
      <c r="A64" s="38"/>
      <c r="B64" s="42" t="s">
        <v>230</v>
      </c>
      <c r="C64" s="42" t="s">
        <v>231</v>
      </c>
      <c r="D64" s="42" t="s">
        <v>232</v>
      </c>
      <c r="E64" s="39" t="s">
        <v>23</v>
      </c>
      <c r="F64" s="39" t="s">
        <v>24</v>
      </c>
      <c r="G64" s="38" t="s">
        <v>164</v>
      </c>
      <c r="H64" s="39">
        <v>99</v>
      </c>
      <c r="I64" s="39">
        <v>99</v>
      </c>
      <c r="J64" s="39">
        <v>99</v>
      </c>
      <c r="K64" s="39">
        <v>99</v>
      </c>
      <c r="L64" s="39">
        <v>99</v>
      </c>
      <c r="M64" s="39">
        <v>99</v>
      </c>
      <c r="N64" s="40">
        <f>IF(OR('Gereden wedstrijden'!$L$7=5,'Gereden wedstrijden'!$L$7=6),LARGE(H64:M64,1),0)</f>
        <v>99</v>
      </c>
      <c r="O64" s="40">
        <f>IF('Gereden wedstrijden'!$L$7=6,LARGE(H64:M64,2),0)</f>
        <v>99</v>
      </c>
      <c r="P64" s="40">
        <f t="shared" si="2"/>
        <v>396</v>
      </c>
      <c r="Q64" s="38" t="s">
        <v>331</v>
      </c>
    </row>
    <row r="65" spans="1:17" ht="14.25">
      <c r="A65" s="38"/>
      <c r="H65" s="39"/>
      <c r="I65" s="39"/>
      <c r="J65" s="39"/>
      <c r="K65" s="39"/>
      <c r="L65" s="39"/>
      <c r="M65" s="39"/>
      <c r="N65" s="40"/>
      <c r="O65" s="40"/>
      <c r="P65" s="40"/>
      <c r="Q65" s="38"/>
    </row>
    <row r="66" spans="1:16" ht="14.25">
      <c r="A66" s="38"/>
      <c r="B66" s="49"/>
      <c r="C66" s="49"/>
      <c r="D66" s="49"/>
      <c r="E66" s="41"/>
      <c r="F66" s="41"/>
      <c r="N66" s="40"/>
      <c r="O66" s="40"/>
      <c r="P66" s="40"/>
    </row>
    <row r="67" spans="1:16" ht="14.25">
      <c r="A67" s="38"/>
      <c r="B67" s="47" t="s">
        <v>381</v>
      </c>
      <c r="E67" s="41"/>
      <c r="F67" s="41"/>
      <c r="N67" s="40"/>
      <c r="O67" s="40"/>
      <c r="P67" s="40"/>
    </row>
    <row r="68" spans="1:27" ht="14.25">
      <c r="A68" s="38"/>
      <c r="E68" s="39"/>
      <c r="F68" s="39"/>
      <c r="G68" s="38"/>
      <c r="H68" s="39"/>
      <c r="I68" s="39"/>
      <c r="J68" s="39"/>
      <c r="K68" s="39"/>
      <c r="L68" s="39"/>
      <c r="M68" s="39"/>
      <c r="N68" s="40"/>
      <c r="O68" s="40"/>
      <c r="P68" s="40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ht="14.25">
      <c r="A69" s="38"/>
      <c r="B69" s="38"/>
      <c r="C69" s="38"/>
      <c r="D69" s="38"/>
      <c r="E69" s="39"/>
      <c r="F69" s="39"/>
      <c r="G69" s="38"/>
      <c r="H69" s="39"/>
      <c r="I69" s="39"/>
      <c r="J69" s="39"/>
      <c r="K69" s="39"/>
      <c r="L69" s="39"/>
      <c r="M69" s="39"/>
      <c r="N69" s="40"/>
      <c r="O69" s="40"/>
      <c r="P69" s="40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ht="14.25">
      <c r="A70" s="38"/>
      <c r="E70" s="39"/>
      <c r="F70" s="39"/>
      <c r="G70" s="38"/>
      <c r="H70" s="39"/>
      <c r="I70" s="39"/>
      <c r="J70" s="39"/>
      <c r="K70" s="39"/>
      <c r="L70" s="39"/>
      <c r="M70" s="39"/>
      <c r="N70" s="40"/>
      <c r="O70" s="40"/>
      <c r="P70" s="4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ht="14.25">
      <c r="A71" s="38"/>
      <c r="B71" s="38"/>
      <c r="C71" s="38"/>
      <c r="D71" s="38"/>
      <c r="E71" s="39"/>
      <c r="F71" s="39"/>
      <c r="G71" s="38"/>
      <c r="H71" s="39"/>
      <c r="I71" s="39"/>
      <c r="J71" s="39"/>
      <c r="K71" s="39"/>
      <c r="L71" s="39"/>
      <c r="M71" s="39"/>
      <c r="N71" s="40"/>
      <c r="O71" s="40"/>
      <c r="P71" s="40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14.25">
      <c r="A72" s="38"/>
      <c r="E72" s="39"/>
      <c r="F72" s="39"/>
      <c r="G72" s="38"/>
      <c r="H72" s="39"/>
      <c r="I72" s="39"/>
      <c r="J72" s="39"/>
      <c r="K72" s="39"/>
      <c r="L72" s="39"/>
      <c r="M72" s="39"/>
      <c r="N72" s="40"/>
      <c r="O72" s="40"/>
      <c r="P72" s="40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16" ht="14.25">
      <c r="A73" s="38"/>
      <c r="E73" s="41"/>
      <c r="F73" s="41"/>
      <c r="N73" s="40"/>
      <c r="O73" s="40"/>
      <c r="P73" s="40"/>
    </row>
    <row r="74" spans="1:16" ht="14.25">
      <c r="A74" s="38"/>
      <c r="B74" s="38"/>
      <c r="C74" s="38"/>
      <c r="D74" s="38"/>
      <c r="N74" s="40"/>
      <c r="O74" s="40"/>
      <c r="P74" s="40"/>
    </row>
    <row r="75" spans="1:16" ht="14.25">
      <c r="A75" s="38"/>
      <c r="E75" s="41"/>
      <c r="F75" s="41"/>
      <c r="N75" s="40"/>
      <c r="O75" s="40"/>
      <c r="P75" s="40"/>
    </row>
    <row r="76" spans="1:16" ht="14.25">
      <c r="A76" s="38"/>
      <c r="E76" s="41"/>
      <c r="F76" s="41"/>
      <c r="N76" s="40"/>
      <c r="O76" s="40"/>
      <c r="P76" s="40"/>
    </row>
    <row r="77" spans="1:16" ht="14.25">
      <c r="A77" s="38"/>
      <c r="B77" s="38"/>
      <c r="C77" s="38"/>
      <c r="D77" s="38"/>
      <c r="E77" s="41"/>
      <c r="F77" s="41"/>
      <c r="N77" s="40"/>
      <c r="O77" s="40"/>
      <c r="P77" s="40"/>
    </row>
    <row r="78" spans="1:16" ht="14.25">
      <c r="A78" s="38"/>
      <c r="E78" s="41"/>
      <c r="F78" s="41"/>
      <c r="N78" s="40"/>
      <c r="O78" s="40"/>
      <c r="P78" s="40"/>
    </row>
    <row r="79" spans="1:27" ht="14.25">
      <c r="A79" s="38"/>
      <c r="E79" s="39"/>
      <c r="F79" s="39"/>
      <c r="G79" s="38"/>
      <c r="H79" s="39"/>
      <c r="I79" s="39"/>
      <c r="J79" s="39"/>
      <c r="K79" s="39"/>
      <c r="L79" s="39"/>
      <c r="M79" s="39"/>
      <c r="N79" s="40"/>
      <c r="O79" s="40"/>
      <c r="P79" s="40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16" ht="14.25">
      <c r="A80" s="38"/>
      <c r="B80" s="38"/>
      <c r="C80" s="38"/>
      <c r="D80" s="38"/>
      <c r="E80" s="41"/>
      <c r="F80" s="41"/>
      <c r="N80" s="40"/>
      <c r="O80" s="40"/>
      <c r="P80" s="40"/>
    </row>
    <row r="81" spans="1:16" ht="14.25">
      <c r="A81" s="38"/>
      <c r="B81" s="38"/>
      <c r="C81" s="38"/>
      <c r="D81" s="38"/>
      <c r="E81" s="41"/>
      <c r="F81" s="41"/>
      <c r="N81" s="40"/>
      <c r="O81" s="40"/>
      <c r="P81" s="40"/>
    </row>
    <row r="82" spans="1:16" ht="14.25">
      <c r="A82" s="38"/>
      <c r="B82" s="38"/>
      <c r="C82" s="38"/>
      <c r="D82" s="38"/>
      <c r="E82" s="41"/>
      <c r="F82" s="41"/>
      <c r="N82" s="40"/>
      <c r="O82" s="40"/>
      <c r="P82" s="40"/>
    </row>
    <row r="83" spans="2:16" ht="14.25">
      <c r="B83" s="38"/>
      <c r="C83" s="38"/>
      <c r="D83" s="38"/>
      <c r="N83" s="40"/>
      <c r="O83" s="40"/>
      <c r="P83" s="40"/>
    </row>
    <row r="84" spans="2:16" ht="14.25">
      <c r="B84" s="38"/>
      <c r="C84" s="38"/>
      <c r="D84" s="38"/>
      <c r="N84" s="40"/>
      <c r="O84" s="40"/>
      <c r="P84" s="40"/>
    </row>
    <row r="85" spans="14:16" ht="14.25">
      <c r="N85" s="40"/>
      <c r="O85" s="40"/>
      <c r="P85" s="40"/>
    </row>
    <row r="86" spans="14:16" ht="14.25">
      <c r="N86" s="40"/>
      <c r="O86" s="40"/>
      <c r="P86" s="40"/>
    </row>
    <row r="87" spans="1:27" s="44" customFormat="1" ht="14.25">
      <c r="A87" s="38"/>
      <c r="B87" s="33"/>
      <c r="C87" s="33"/>
      <c r="D87" s="33"/>
      <c r="E87" s="39"/>
      <c r="F87" s="39"/>
      <c r="G87" s="38"/>
      <c r="H87" s="39"/>
      <c r="I87" s="39"/>
      <c r="J87" s="39"/>
      <c r="K87" s="39"/>
      <c r="L87" s="39"/>
      <c r="M87" s="39"/>
      <c r="N87" s="40"/>
      <c r="O87" s="40"/>
      <c r="P87" s="40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16" ht="14.25">
      <c r="A88" s="38"/>
      <c r="E88" s="39"/>
      <c r="F88" s="39"/>
      <c r="G88" s="38"/>
      <c r="H88" s="39"/>
      <c r="I88" s="39"/>
      <c r="J88" s="39"/>
      <c r="K88" s="39"/>
      <c r="L88" s="39"/>
      <c r="M88" s="39"/>
      <c r="N88" s="40"/>
      <c r="O88" s="40"/>
      <c r="P88" s="40"/>
    </row>
    <row r="89" spans="1:16" ht="14.25">
      <c r="A89" s="38"/>
      <c r="E89" s="39"/>
      <c r="F89" s="39"/>
      <c r="G89" s="38"/>
      <c r="H89" s="39"/>
      <c r="I89" s="39"/>
      <c r="J89" s="39"/>
      <c r="K89" s="39"/>
      <c r="L89" s="39"/>
      <c r="M89" s="39"/>
      <c r="N89" s="40"/>
      <c r="O89" s="40"/>
      <c r="P89" s="40"/>
    </row>
    <row r="90" spans="5:16" ht="14.25">
      <c r="E90" s="41"/>
      <c r="F90" s="41"/>
      <c r="H90" s="39"/>
      <c r="I90" s="39"/>
      <c r="J90" s="39"/>
      <c r="K90" s="39"/>
      <c r="L90" s="39"/>
      <c r="M90" s="39"/>
      <c r="N90" s="40"/>
      <c r="O90" s="40"/>
      <c r="P90" s="40"/>
    </row>
    <row r="91" spans="1:16" ht="14.25">
      <c r="A91" s="38"/>
      <c r="B91" s="38"/>
      <c r="C91" s="38"/>
      <c r="D91" s="38"/>
      <c r="E91" s="41"/>
      <c r="F91" s="41"/>
      <c r="I91" s="39"/>
      <c r="J91" s="39"/>
      <c r="K91" s="39"/>
      <c r="L91" s="39"/>
      <c r="M91" s="39"/>
      <c r="N91" s="40"/>
      <c r="O91" s="40"/>
      <c r="P91" s="40"/>
    </row>
    <row r="92" spans="5:16" ht="14.25">
      <c r="E92" s="41"/>
      <c r="F92" s="41"/>
      <c r="N92" s="40"/>
      <c r="O92" s="40"/>
      <c r="P92" s="40"/>
    </row>
    <row r="93" spans="2:16" s="38" customFormat="1" ht="14.25">
      <c r="B93" s="33"/>
      <c r="C93" s="33"/>
      <c r="D93" s="33"/>
      <c r="E93" s="39"/>
      <c r="F93" s="39"/>
      <c r="H93" s="39"/>
      <c r="I93" s="39"/>
      <c r="J93" s="39"/>
      <c r="K93" s="39"/>
      <c r="L93" s="39"/>
      <c r="M93" s="39"/>
      <c r="N93" s="40"/>
      <c r="O93" s="40"/>
      <c r="P93" s="40"/>
    </row>
    <row r="94" spans="14:16" ht="14.25">
      <c r="N94" s="40"/>
      <c r="O94" s="40"/>
      <c r="P94" s="40"/>
    </row>
    <row r="95" spans="14:16" ht="14.25">
      <c r="N95" s="40"/>
      <c r="O95" s="40"/>
      <c r="P95" s="40"/>
    </row>
    <row r="96" spans="14:16" ht="14.25">
      <c r="N96" s="40"/>
      <c r="O96" s="40"/>
      <c r="P96" s="40"/>
    </row>
    <row r="97" spans="1:27" ht="14.25">
      <c r="A97" s="38"/>
      <c r="E97" s="39"/>
      <c r="F97" s="39"/>
      <c r="G97" s="38"/>
      <c r="H97" s="39"/>
      <c r="I97" s="39"/>
      <c r="J97" s="39"/>
      <c r="K97" s="39"/>
      <c r="L97" s="39"/>
      <c r="M97" s="39"/>
      <c r="N97" s="40"/>
      <c r="O97" s="40"/>
      <c r="P97" s="40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16" ht="14.25">
      <c r="A98" s="38"/>
      <c r="E98" s="41"/>
      <c r="F98" s="41"/>
      <c r="N98" s="40"/>
      <c r="O98" s="40"/>
      <c r="P98" s="40"/>
    </row>
    <row r="99" spans="1:27" ht="14.25">
      <c r="A99" s="38"/>
      <c r="B99" s="38"/>
      <c r="C99" s="38"/>
      <c r="D99" s="38"/>
      <c r="E99" s="39"/>
      <c r="F99" s="39"/>
      <c r="G99" s="38"/>
      <c r="H99" s="39"/>
      <c r="I99" s="39"/>
      <c r="J99" s="39"/>
      <c r="K99" s="39"/>
      <c r="L99" s="39"/>
      <c r="M99" s="39"/>
      <c r="N99" s="40"/>
      <c r="O99" s="40"/>
      <c r="P99" s="40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2:4" ht="14.25">
      <c r="B100" s="38"/>
      <c r="C100" s="38"/>
      <c r="D100" s="38"/>
    </row>
    <row r="101" spans="2:4" ht="14.25">
      <c r="B101" s="38"/>
      <c r="C101" s="38"/>
      <c r="D101" s="38"/>
    </row>
    <row r="105" spans="2:4" ht="14.25">
      <c r="B105" s="38"/>
      <c r="C105" s="38"/>
      <c r="D105" s="38"/>
    </row>
    <row r="108" ht="14.25">
      <c r="B108" s="38"/>
    </row>
    <row r="109" spans="2:4" ht="14.25">
      <c r="B109" s="38"/>
      <c r="C109" s="38"/>
      <c r="D109" s="38"/>
    </row>
    <row r="111" spans="2:4" ht="14.25">
      <c r="B111" s="38"/>
      <c r="C111" s="38"/>
      <c r="D111" s="38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zoomScalePageLayoutView="0" workbookViewId="0" topLeftCell="A1">
      <selection activeCell="A63" sqref="A63"/>
    </sheetView>
  </sheetViews>
  <sheetFormatPr defaultColWidth="9.140625" defaultRowHeight="12.75" outlineLevelCol="1"/>
  <cols>
    <col min="1" max="1" width="9.421875" style="33" customWidth="1"/>
    <col min="2" max="2" width="14.00390625" style="33" customWidth="1"/>
    <col min="3" max="3" width="24.7109375" style="33" customWidth="1"/>
    <col min="4" max="4" width="29.28125" style="33" customWidth="1"/>
    <col min="5" max="5" width="3.7109375" style="33" customWidth="1"/>
    <col min="6" max="6" width="5.00390625" style="33" customWidth="1"/>
    <col min="7" max="7" width="19.00390625" style="33" customWidth="1"/>
    <col min="8" max="13" width="14.140625" style="41" customWidth="1"/>
    <col min="14" max="15" width="12.00390625" style="33" hidden="1" customWidth="1" outlineLevel="1"/>
    <col min="16" max="16" width="7.57421875" style="33" customWidth="1" collapsed="1"/>
    <col min="17" max="16384" width="9.140625" style="33" customWidth="1"/>
  </cols>
  <sheetData>
    <row r="1" spans="1:16" ht="14.25">
      <c r="A1" s="31"/>
      <c r="B1" s="31"/>
      <c r="C1" s="31"/>
      <c r="D1" s="31"/>
      <c r="E1" s="31"/>
      <c r="F1" s="31"/>
      <c r="G1" s="31"/>
      <c r="H1" s="32" t="s">
        <v>177</v>
      </c>
      <c r="I1" s="32" t="s">
        <v>1</v>
      </c>
      <c r="J1" s="32" t="s">
        <v>2</v>
      </c>
      <c r="K1" s="32" t="s">
        <v>178</v>
      </c>
      <c r="L1" s="32" t="s">
        <v>3</v>
      </c>
      <c r="M1" s="32" t="s">
        <v>5</v>
      </c>
      <c r="N1" s="31"/>
      <c r="O1" s="31"/>
      <c r="P1" s="31"/>
    </row>
    <row r="2" spans="1:16" ht="14.25" customHeight="1">
      <c r="A2" s="31"/>
      <c r="B2" s="31"/>
      <c r="C2" s="31"/>
      <c r="D2" s="31"/>
      <c r="E2" s="31"/>
      <c r="F2" s="31"/>
      <c r="G2" s="31"/>
      <c r="H2" s="34">
        <v>43743</v>
      </c>
      <c r="I2" s="34">
        <v>43765</v>
      </c>
      <c r="J2" s="34">
        <v>43793</v>
      </c>
      <c r="K2" s="34">
        <v>43814</v>
      </c>
      <c r="L2" s="34" t="s">
        <v>180</v>
      </c>
      <c r="M2" s="34">
        <v>43855</v>
      </c>
      <c r="N2" s="35"/>
      <c r="O2" s="35"/>
      <c r="P2" s="31"/>
    </row>
    <row r="3" spans="1:16" ht="14.25">
      <c r="A3" s="36" t="s">
        <v>6</v>
      </c>
      <c r="B3" s="36" t="s">
        <v>7</v>
      </c>
      <c r="C3" s="36" t="s">
        <v>8</v>
      </c>
      <c r="D3" s="36" t="s">
        <v>9</v>
      </c>
      <c r="E3" s="37" t="s">
        <v>10</v>
      </c>
      <c r="F3" s="37" t="s">
        <v>11</v>
      </c>
      <c r="G3" s="36" t="s">
        <v>12</v>
      </c>
      <c r="H3" s="32" t="s">
        <v>13</v>
      </c>
      <c r="I3" s="32" t="s">
        <v>14</v>
      </c>
      <c r="J3" s="32" t="s">
        <v>15</v>
      </c>
      <c r="K3" s="32" t="s">
        <v>16</v>
      </c>
      <c r="L3" s="32" t="s">
        <v>17</v>
      </c>
      <c r="M3" s="32" t="s">
        <v>181</v>
      </c>
      <c r="N3" s="31" t="s">
        <v>18</v>
      </c>
      <c r="O3" s="31" t="s">
        <v>19</v>
      </c>
      <c r="P3" s="31" t="s">
        <v>20</v>
      </c>
    </row>
    <row r="4" spans="1:17" s="55" customFormat="1" ht="14.25">
      <c r="A4" s="55">
        <v>1</v>
      </c>
      <c r="B4" s="56" t="s">
        <v>218</v>
      </c>
      <c r="C4" s="56" t="s">
        <v>183</v>
      </c>
      <c r="D4" s="56" t="s">
        <v>76</v>
      </c>
      <c r="E4" s="57" t="s">
        <v>75</v>
      </c>
      <c r="F4" s="57" t="s">
        <v>24</v>
      </c>
      <c r="G4" s="56" t="s">
        <v>3</v>
      </c>
      <c r="H4" s="57">
        <v>1</v>
      </c>
      <c r="I4" s="57">
        <v>1</v>
      </c>
      <c r="J4" s="57">
        <v>7</v>
      </c>
      <c r="K4" s="57">
        <v>7</v>
      </c>
      <c r="L4" s="57">
        <v>20</v>
      </c>
      <c r="M4" s="57">
        <v>1</v>
      </c>
      <c r="N4" s="58">
        <f>IF(OR('Gereden wedstrijden'!$L$7=5,'Gereden wedstrijden'!$L$7=6),LARGE(H4:M4,1),0)</f>
        <v>20</v>
      </c>
      <c r="O4" s="58">
        <f>IF('Gereden wedstrijden'!$L$7=6,LARGE(H4:M4,2),0)</f>
        <v>7</v>
      </c>
      <c r="P4" s="58">
        <f aca="true" t="shared" si="0" ref="P4:P13">SUM(H4:M4)-SUM(N4:O4)</f>
        <v>10</v>
      </c>
      <c r="Q4" s="55" t="s">
        <v>444</v>
      </c>
    </row>
    <row r="5" spans="1:17" s="59" customFormat="1" ht="14.25">
      <c r="A5" s="59">
        <v>2</v>
      </c>
      <c r="B5" s="60" t="s">
        <v>219</v>
      </c>
      <c r="C5" s="60" t="s">
        <v>57</v>
      </c>
      <c r="D5" s="60" t="s">
        <v>105</v>
      </c>
      <c r="E5" s="61" t="s">
        <v>75</v>
      </c>
      <c r="F5" s="61" t="s">
        <v>24</v>
      </c>
      <c r="G5" s="60" t="s">
        <v>5</v>
      </c>
      <c r="H5" s="61">
        <v>2</v>
      </c>
      <c r="I5" s="61">
        <v>8</v>
      </c>
      <c r="J5" s="61">
        <v>2</v>
      </c>
      <c r="K5" s="61">
        <v>10</v>
      </c>
      <c r="L5" s="61">
        <v>2</v>
      </c>
      <c r="M5" s="61">
        <v>4</v>
      </c>
      <c r="N5" s="62">
        <f>IF(OR('Gereden wedstrijden'!$L$7=5,'Gereden wedstrijden'!$L$7=6),LARGE(H5:M5,1),0)</f>
        <v>10</v>
      </c>
      <c r="O5" s="62">
        <f>IF('Gereden wedstrijden'!$L$7=6,LARGE(H5:M5,2),0)</f>
        <v>8</v>
      </c>
      <c r="P5" s="62">
        <f t="shared" si="0"/>
        <v>10</v>
      </c>
      <c r="Q5" s="59" t="s">
        <v>445</v>
      </c>
    </row>
    <row r="6" spans="1:17" s="59" customFormat="1" ht="14.25">
      <c r="A6" s="59">
        <v>3</v>
      </c>
      <c r="B6" s="60" t="s">
        <v>272</v>
      </c>
      <c r="C6" s="60" t="s">
        <v>273</v>
      </c>
      <c r="D6" s="60" t="s">
        <v>274</v>
      </c>
      <c r="E6" s="61" t="s">
        <v>75</v>
      </c>
      <c r="F6" s="61" t="s">
        <v>24</v>
      </c>
      <c r="G6" s="60" t="s">
        <v>275</v>
      </c>
      <c r="H6" s="61">
        <v>99</v>
      </c>
      <c r="I6" s="61">
        <v>3</v>
      </c>
      <c r="J6" s="61">
        <v>3</v>
      </c>
      <c r="K6" s="61">
        <v>2</v>
      </c>
      <c r="L6" s="61">
        <v>4</v>
      </c>
      <c r="M6" s="61">
        <v>3</v>
      </c>
      <c r="N6" s="62">
        <f>IF(OR('Gereden wedstrijden'!$L$7=5,'Gereden wedstrijden'!$L$7=6),LARGE(H6:M6,1),0)</f>
        <v>99</v>
      </c>
      <c r="O6" s="62">
        <f>IF('Gereden wedstrijden'!$L$7=6,LARGE(H6:M6,2),0)</f>
        <v>4</v>
      </c>
      <c r="P6" s="62">
        <f t="shared" si="0"/>
        <v>11</v>
      </c>
      <c r="Q6" s="59" t="s">
        <v>445</v>
      </c>
    </row>
    <row r="7" spans="1:17" s="59" customFormat="1" ht="14.25">
      <c r="A7" s="59">
        <v>4</v>
      </c>
      <c r="B7" s="65" t="s">
        <v>66</v>
      </c>
      <c r="C7" s="65" t="s">
        <v>67</v>
      </c>
      <c r="D7" s="65" t="s">
        <v>68</v>
      </c>
      <c r="E7" s="61" t="s">
        <v>75</v>
      </c>
      <c r="F7" s="61" t="s">
        <v>24</v>
      </c>
      <c r="G7" s="65" t="s">
        <v>216</v>
      </c>
      <c r="H7" s="61">
        <v>7</v>
      </c>
      <c r="I7" s="61">
        <v>6</v>
      </c>
      <c r="J7" s="61">
        <v>22</v>
      </c>
      <c r="K7" s="61">
        <v>6</v>
      </c>
      <c r="L7" s="61">
        <v>11</v>
      </c>
      <c r="M7" s="61">
        <v>14</v>
      </c>
      <c r="N7" s="62">
        <f>IF(OR('Gereden wedstrijden'!$L$7=5,'Gereden wedstrijden'!$L$7=6),LARGE(H7:M7,1),0)</f>
        <v>22</v>
      </c>
      <c r="O7" s="62">
        <f>IF('Gereden wedstrijden'!$L$7=6,LARGE(H7:M7,2),0)</f>
        <v>14</v>
      </c>
      <c r="P7" s="62">
        <f t="shared" si="0"/>
        <v>30</v>
      </c>
      <c r="Q7" s="59" t="s">
        <v>445</v>
      </c>
    </row>
    <row r="8" spans="1:17" s="59" customFormat="1" ht="14.25">
      <c r="A8" s="59">
        <v>5</v>
      </c>
      <c r="B8" s="60" t="s">
        <v>94</v>
      </c>
      <c r="C8" s="60" t="s">
        <v>95</v>
      </c>
      <c r="D8" s="60" t="s">
        <v>96</v>
      </c>
      <c r="E8" s="61" t="s">
        <v>75</v>
      </c>
      <c r="F8" s="61" t="s">
        <v>24</v>
      </c>
      <c r="G8" s="59" t="s">
        <v>3</v>
      </c>
      <c r="H8" s="61">
        <v>99</v>
      </c>
      <c r="I8" s="61">
        <v>2</v>
      </c>
      <c r="J8" s="61">
        <v>6</v>
      </c>
      <c r="K8" s="61">
        <v>15</v>
      </c>
      <c r="L8" s="61">
        <v>7</v>
      </c>
      <c r="M8" s="61">
        <v>17</v>
      </c>
      <c r="N8" s="62">
        <f>IF(OR('Gereden wedstrijden'!$L$7=5,'Gereden wedstrijden'!$L$7=6),LARGE(H8:M8,1),0)</f>
        <v>99</v>
      </c>
      <c r="O8" s="62">
        <f>IF('Gereden wedstrijden'!$L$7=6,LARGE(H8:M8,2),0)</f>
        <v>17</v>
      </c>
      <c r="P8" s="62">
        <f t="shared" si="0"/>
        <v>30</v>
      </c>
      <c r="Q8" s="59" t="s">
        <v>445</v>
      </c>
    </row>
    <row r="9" spans="1:17" s="38" customFormat="1" ht="14.25">
      <c r="A9" s="38">
        <v>6</v>
      </c>
      <c r="B9" s="46" t="s">
        <v>59</v>
      </c>
      <c r="C9" s="46" t="s">
        <v>60</v>
      </c>
      <c r="D9" s="46" t="s">
        <v>61</v>
      </c>
      <c r="E9" s="39" t="s">
        <v>75</v>
      </c>
      <c r="F9" s="39" t="s">
        <v>24</v>
      </c>
      <c r="G9" s="46" t="s">
        <v>3</v>
      </c>
      <c r="H9" s="39">
        <v>5</v>
      </c>
      <c r="I9" s="39">
        <v>14</v>
      </c>
      <c r="J9" s="39">
        <v>14</v>
      </c>
      <c r="K9" s="39">
        <v>1</v>
      </c>
      <c r="L9" s="39">
        <v>99</v>
      </c>
      <c r="M9" s="39">
        <v>99</v>
      </c>
      <c r="N9" s="40">
        <f>IF(OR('Gereden wedstrijden'!$L$7=5,'Gereden wedstrijden'!$L$7=6),LARGE(H9:M9,1),0)</f>
        <v>99</v>
      </c>
      <c r="O9" s="40">
        <f>IF('Gereden wedstrijden'!$L$7=6,LARGE(H9:M9,2),0)</f>
        <v>99</v>
      </c>
      <c r="P9" s="40">
        <f t="shared" si="0"/>
        <v>34</v>
      </c>
      <c r="Q9" s="38" t="s">
        <v>479</v>
      </c>
    </row>
    <row r="10" spans="1:17" s="59" customFormat="1" ht="14.25">
      <c r="A10" s="59">
        <v>7</v>
      </c>
      <c r="B10" s="60" t="s">
        <v>29</v>
      </c>
      <c r="C10" s="60" t="s">
        <v>30</v>
      </c>
      <c r="D10" s="60" t="s">
        <v>31</v>
      </c>
      <c r="E10" s="61" t="s">
        <v>75</v>
      </c>
      <c r="F10" s="61" t="s">
        <v>24</v>
      </c>
      <c r="G10" s="59" t="s">
        <v>4</v>
      </c>
      <c r="H10" s="61">
        <v>99</v>
      </c>
      <c r="I10" s="61">
        <v>21</v>
      </c>
      <c r="J10" s="61">
        <v>4</v>
      </c>
      <c r="K10" s="61">
        <v>4</v>
      </c>
      <c r="L10" s="61">
        <v>99</v>
      </c>
      <c r="M10" s="61">
        <v>6</v>
      </c>
      <c r="N10" s="62">
        <f>IF(OR('Gereden wedstrijden'!$L$7=5,'Gereden wedstrijden'!$L$7=6),LARGE(H10:M10,1),0)</f>
        <v>99</v>
      </c>
      <c r="O10" s="62">
        <f>IF('Gereden wedstrijden'!$L$7=6,LARGE(H10:M10,2),0)</f>
        <v>99</v>
      </c>
      <c r="P10" s="62">
        <f t="shared" si="0"/>
        <v>35</v>
      </c>
      <c r="Q10" s="59" t="s">
        <v>445</v>
      </c>
    </row>
    <row r="11" spans="1:17" s="59" customFormat="1" ht="14.25">
      <c r="A11" s="59">
        <v>8</v>
      </c>
      <c r="B11" s="60" t="s">
        <v>32</v>
      </c>
      <c r="C11" s="60" t="s">
        <v>33</v>
      </c>
      <c r="D11" s="60" t="s">
        <v>34</v>
      </c>
      <c r="E11" s="61" t="s">
        <v>75</v>
      </c>
      <c r="F11" s="61" t="s">
        <v>24</v>
      </c>
      <c r="G11" s="60" t="s">
        <v>5</v>
      </c>
      <c r="H11" s="61">
        <v>3</v>
      </c>
      <c r="I11" s="61">
        <v>12</v>
      </c>
      <c r="J11" s="61">
        <v>8</v>
      </c>
      <c r="K11" s="61">
        <v>17</v>
      </c>
      <c r="L11" s="61">
        <v>15</v>
      </c>
      <c r="M11" s="61">
        <v>13</v>
      </c>
      <c r="N11" s="62">
        <f>IF(OR('Gereden wedstrijden'!$L$7=5,'Gereden wedstrijden'!$L$7=6),LARGE(H11:M11,1),0)</f>
        <v>17</v>
      </c>
      <c r="O11" s="62">
        <f>IF('Gereden wedstrijden'!$L$7=6,LARGE(H11:M11,2),0)</f>
        <v>15</v>
      </c>
      <c r="P11" s="62">
        <f t="shared" si="0"/>
        <v>36</v>
      </c>
      <c r="Q11" s="59" t="s">
        <v>445</v>
      </c>
    </row>
    <row r="12" spans="1:17" s="59" customFormat="1" ht="14.25">
      <c r="A12" s="59">
        <v>9</v>
      </c>
      <c r="B12" s="60" t="s">
        <v>21</v>
      </c>
      <c r="C12" s="60" t="s">
        <v>250</v>
      </c>
      <c r="D12" s="60" t="s">
        <v>22</v>
      </c>
      <c r="E12" s="61" t="s">
        <v>75</v>
      </c>
      <c r="F12" s="61" t="s">
        <v>24</v>
      </c>
      <c r="G12" s="59" t="s">
        <v>216</v>
      </c>
      <c r="H12" s="61">
        <v>99</v>
      </c>
      <c r="I12" s="61">
        <v>10</v>
      </c>
      <c r="J12" s="61">
        <v>12</v>
      </c>
      <c r="K12" s="61">
        <v>99</v>
      </c>
      <c r="L12" s="61">
        <v>9</v>
      </c>
      <c r="M12" s="61">
        <v>10</v>
      </c>
      <c r="N12" s="62">
        <f>IF(OR('Gereden wedstrijden'!$L$7=5,'Gereden wedstrijden'!$L$7=6),LARGE(H12:M12,1),0)</f>
        <v>99</v>
      </c>
      <c r="O12" s="62">
        <f>IF('Gereden wedstrijden'!$L$7=6,LARGE(H12:M12,2),0)</f>
        <v>99</v>
      </c>
      <c r="P12" s="62">
        <f t="shared" si="0"/>
        <v>41</v>
      </c>
      <c r="Q12" s="59" t="s">
        <v>445</v>
      </c>
    </row>
    <row r="13" spans="1:17" s="59" customFormat="1" ht="14.25">
      <c r="A13" s="59">
        <v>10</v>
      </c>
      <c r="B13" s="60" t="s">
        <v>165</v>
      </c>
      <c r="C13" s="60" t="s">
        <v>221</v>
      </c>
      <c r="D13" s="60" t="s">
        <v>166</v>
      </c>
      <c r="E13" s="61" t="s">
        <v>75</v>
      </c>
      <c r="F13" s="61" t="s">
        <v>24</v>
      </c>
      <c r="G13" s="60" t="s">
        <v>3</v>
      </c>
      <c r="H13" s="63">
        <v>8</v>
      </c>
      <c r="I13" s="63">
        <v>17</v>
      </c>
      <c r="J13" s="63">
        <v>13</v>
      </c>
      <c r="K13" s="63">
        <v>11</v>
      </c>
      <c r="L13" s="63">
        <v>10</v>
      </c>
      <c r="M13" s="63">
        <v>12</v>
      </c>
      <c r="N13" s="62">
        <f>IF(OR('Gereden wedstrijden'!$L$7=5,'Gereden wedstrijden'!$L$7=6),LARGE(H13:M13,1),0)</f>
        <v>17</v>
      </c>
      <c r="O13" s="62">
        <f>IF('Gereden wedstrijden'!$L$7=6,LARGE(H13:M13,2),0)</f>
        <v>13</v>
      </c>
      <c r="P13" s="62">
        <f t="shared" si="0"/>
        <v>41</v>
      </c>
      <c r="Q13" s="59" t="s">
        <v>445</v>
      </c>
    </row>
    <row r="14" spans="18:27" s="38" customFormat="1" ht="14.25"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16" s="38" customFormat="1" ht="14.25">
      <c r="A15" s="38">
        <v>11</v>
      </c>
      <c r="B15" s="42" t="s">
        <v>48</v>
      </c>
      <c r="C15" s="42" t="s">
        <v>49</v>
      </c>
      <c r="D15" s="42" t="s">
        <v>50</v>
      </c>
      <c r="E15" s="39" t="s">
        <v>75</v>
      </c>
      <c r="F15" s="39" t="s">
        <v>24</v>
      </c>
      <c r="G15" s="42" t="s">
        <v>51</v>
      </c>
      <c r="H15" s="39">
        <v>14</v>
      </c>
      <c r="I15" s="39">
        <v>20</v>
      </c>
      <c r="J15" s="39">
        <v>11</v>
      </c>
      <c r="K15" s="39">
        <v>12</v>
      </c>
      <c r="L15" s="39">
        <v>6</v>
      </c>
      <c r="M15" s="39">
        <v>21</v>
      </c>
      <c r="N15" s="40">
        <f>IF(OR('Gereden wedstrijden'!$L$7=5,'Gereden wedstrijden'!$L$7=6),LARGE(H15:M15,1),0)</f>
        <v>21</v>
      </c>
      <c r="O15" s="40">
        <f>IF('Gereden wedstrijden'!$L$7=6,LARGE(H15:M15,2),0)</f>
        <v>20</v>
      </c>
      <c r="P15" s="40">
        <f aca="true" t="shared" si="1" ref="P15:P54">SUM(H15:M15)-SUM(N15:O15)</f>
        <v>43</v>
      </c>
    </row>
    <row r="16" spans="1:16" s="38" customFormat="1" ht="14.25">
      <c r="A16" s="38">
        <v>12</v>
      </c>
      <c r="B16" s="46" t="s">
        <v>288</v>
      </c>
      <c r="C16" s="46" t="s">
        <v>93</v>
      </c>
      <c r="D16" s="46" t="s">
        <v>289</v>
      </c>
      <c r="E16" s="39" t="s">
        <v>75</v>
      </c>
      <c r="F16" s="39" t="s">
        <v>24</v>
      </c>
      <c r="G16" s="42" t="s">
        <v>164</v>
      </c>
      <c r="H16" s="39">
        <v>99</v>
      </c>
      <c r="I16" s="39">
        <v>15</v>
      </c>
      <c r="J16" s="39">
        <v>5</v>
      </c>
      <c r="K16" s="39">
        <v>13</v>
      </c>
      <c r="L16" s="39">
        <v>16</v>
      </c>
      <c r="M16" s="39">
        <v>15</v>
      </c>
      <c r="N16" s="40">
        <f>IF(OR('Gereden wedstrijden'!$L$7=5,'Gereden wedstrijden'!$L$7=6),LARGE(H16:M16,1),0)</f>
        <v>99</v>
      </c>
      <c r="O16" s="40">
        <f>IF('Gereden wedstrijden'!$L$7=6,LARGE(H16:M16,2),0)</f>
        <v>16</v>
      </c>
      <c r="P16" s="40">
        <f t="shared" si="1"/>
        <v>48</v>
      </c>
    </row>
    <row r="17" spans="1:17" s="38" customFormat="1" ht="14.25">
      <c r="A17" s="38">
        <v>13</v>
      </c>
      <c r="B17" s="46" t="s">
        <v>298</v>
      </c>
      <c r="C17" s="46" t="s">
        <v>225</v>
      </c>
      <c r="D17" s="46" t="s">
        <v>118</v>
      </c>
      <c r="E17" s="39" t="s">
        <v>75</v>
      </c>
      <c r="F17" s="39" t="s">
        <v>24</v>
      </c>
      <c r="G17" s="38" t="s">
        <v>5</v>
      </c>
      <c r="H17" s="39">
        <v>99</v>
      </c>
      <c r="I17" s="39">
        <v>29</v>
      </c>
      <c r="J17" s="39">
        <v>1</v>
      </c>
      <c r="K17" s="39">
        <v>18</v>
      </c>
      <c r="L17" s="39">
        <v>3</v>
      </c>
      <c r="M17" s="39">
        <v>99</v>
      </c>
      <c r="N17" s="40">
        <f>IF(OR('Gereden wedstrijden'!$L$7=5,'Gereden wedstrijden'!$L$7=6),LARGE(H17:M17,1),0)</f>
        <v>99</v>
      </c>
      <c r="O17" s="40">
        <f>IF('Gereden wedstrijden'!$L$7=6,LARGE(H17:M17,2),0)</f>
        <v>99</v>
      </c>
      <c r="P17" s="40">
        <f t="shared" si="1"/>
        <v>51</v>
      </c>
      <c r="Q17" s="38" t="s">
        <v>460</v>
      </c>
    </row>
    <row r="18" spans="1:27" ht="14.25">
      <c r="A18" s="38">
        <v>14</v>
      </c>
      <c r="B18" s="46" t="s">
        <v>278</v>
      </c>
      <c r="C18" s="46" t="s">
        <v>279</v>
      </c>
      <c r="D18" s="46" t="s">
        <v>280</v>
      </c>
      <c r="E18" s="39" t="s">
        <v>75</v>
      </c>
      <c r="F18" s="39" t="s">
        <v>24</v>
      </c>
      <c r="G18" s="38" t="s">
        <v>40</v>
      </c>
      <c r="H18" s="39">
        <v>99</v>
      </c>
      <c r="I18" s="39">
        <v>5</v>
      </c>
      <c r="J18" s="39">
        <v>99</v>
      </c>
      <c r="K18" s="39">
        <v>3</v>
      </c>
      <c r="L18" s="39">
        <v>5</v>
      </c>
      <c r="M18" s="39">
        <v>99</v>
      </c>
      <c r="N18" s="40">
        <f>IF(OR('Gereden wedstrijden'!$L$7=5,'Gereden wedstrijden'!$L$7=6),LARGE(H18:M18,1),0)</f>
        <v>99</v>
      </c>
      <c r="O18" s="40">
        <f>IF('Gereden wedstrijden'!$L$7=6,LARGE(H18:M18,2),0)</f>
        <v>99</v>
      </c>
      <c r="P18" s="40">
        <f t="shared" si="1"/>
        <v>112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4.25">
      <c r="A19" s="38">
        <v>15</v>
      </c>
      <c r="B19" s="46" t="s">
        <v>38</v>
      </c>
      <c r="C19" s="46" t="s">
        <v>292</v>
      </c>
      <c r="D19" s="46" t="s">
        <v>39</v>
      </c>
      <c r="E19" s="39" t="s">
        <v>75</v>
      </c>
      <c r="F19" s="39" t="s">
        <v>24</v>
      </c>
      <c r="G19" s="38" t="s">
        <v>40</v>
      </c>
      <c r="H19" s="39">
        <v>99</v>
      </c>
      <c r="I19" s="39">
        <v>18</v>
      </c>
      <c r="J19" s="39">
        <v>15</v>
      </c>
      <c r="K19" s="39">
        <v>99</v>
      </c>
      <c r="L19" s="39">
        <v>99</v>
      </c>
      <c r="M19" s="39">
        <v>9</v>
      </c>
      <c r="N19" s="40">
        <f>IF(OR('Gereden wedstrijden'!$L$7=5,'Gereden wedstrijden'!$L$7=6),LARGE(H19:M19,1),0)</f>
        <v>99</v>
      </c>
      <c r="O19" s="40">
        <f>IF('Gereden wedstrijden'!$L$7=6,LARGE(H19:M19,2),0)</f>
        <v>99</v>
      </c>
      <c r="P19" s="40">
        <f t="shared" si="1"/>
        <v>141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4.25">
      <c r="A20" s="38">
        <v>16</v>
      </c>
      <c r="B20" s="46" t="s">
        <v>281</v>
      </c>
      <c r="C20" s="46" t="s">
        <v>282</v>
      </c>
      <c r="D20" s="46" t="s">
        <v>58</v>
      </c>
      <c r="E20" s="39" t="s">
        <v>75</v>
      </c>
      <c r="F20" s="39" t="s">
        <v>24</v>
      </c>
      <c r="G20" s="38" t="s">
        <v>216</v>
      </c>
      <c r="H20" s="39">
        <v>99</v>
      </c>
      <c r="I20" s="39">
        <v>7</v>
      </c>
      <c r="J20" s="39">
        <v>22</v>
      </c>
      <c r="K20" s="39">
        <v>99</v>
      </c>
      <c r="L20" s="39">
        <v>27</v>
      </c>
      <c r="M20" s="39">
        <v>99</v>
      </c>
      <c r="N20" s="40">
        <f>IF(OR('Gereden wedstrijden'!$L$7=5,'Gereden wedstrijden'!$L$7=6),LARGE(H20:M20,1),0)</f>
        <v>99</v>
      </c>
      <c r="O20" s="40">
        <f>IF('Gereden wedstrijden'!$L$7=6,LARGE(H20:M20,2),0)</f>
        <v>99</v>
      </c>
      <c r="P20" s="40">
        <f t="shared" si="1"/>
        <v>155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4.25">
      <c r="A21" s="38">
        <v>17</v>
      </c>
      <c r="B21" s="46" t="s">
        <v>290</v>
      </c>
      <c r="C21" s="46" t="s">
        <v>247</v>
      </c>
      <c r="D21" s="46" t="s">
        <v>291</v>
      </c>
      <c r="E21" s="39" t="s">
        <v>75</v>
      </c>
      <c r="F21" s="39" t="s">
        <v>24</v>
      </c>
      <c r="G21" s="42" t="s">
        <v>89</v>
      </c>
      <c r="H21" s="41">
        <v>99</v>
      </c>
      <c r="I21" s="41">
        <v>16</v>
      </c>
      <c r="J21" s="41">
        <v>99</v>
      </c>
      <c r="K21" s="41">
        <v>99</v>
      </c>
      <c r="L21" s="41">
        <v>21</v>
      </c>
      <c r="M21" s="41">
        <v>22</v>
      </c>
      <c r="N21" s="40">
        <f>IF(OR('Gereden wedstrijden'!$L$7=5,'Gereden wedstrijden'!$L$7=6),LARGE(H21:M21,1),0)</f>
        <v>99</v>
      </c>
      <c r="O21" s="40">
        <f>IF('Gereden wedstrijden'!$L$7=6,LARGE(H21:M21,2),0)</f>
        <v>99</v>
      </c>
      <c r="P21" s="40">
        <f t="shared" si="1"/>
        <v>158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14.25">
      <c r="A22" s="38">
        <v>18</v>
      </c>
      <c r="B22" s="42" t="s">
        <v>361</v>
      </c>
      <c r="C22" s="42" t="s">
        <v>362</v>
      </c>
      <c r="D22" s="42" t="s">
        <v>245</v>
      </c>
      <c r="E22" s="39" t="s">
        <v>75</v>
      </c>
      <c r="F22" s="39" t="s">
        <v>24</v>
      </c>
      <c r="G22" s="38" t="s">
        <v>4</v>
      </c>
      <c r="H22" s="39">
        <v>99</v>
      </c>
      <c r="I22" s="39">
        <v>99</v>
      </c>
      <c r="J22" s="39">
        <v>99</v>
      </c>
      <c r="K22" s="39">
        <v>8</v>
      </c>
      <c r="L22" s="39">
        <v>99</v>
      </c>
      <c r="M22" s="39">
        <v>11</v>
      </c>
      <c r="N22" s="40">
        <f>IF(OR('Gereden wedstrijden'!$L$7=5,'Gereden wedstrijden'!$L$7=6),LARGE(H22:M22,1),0)</f>
        <v>99</v>
      </c>
      <c r="O22" s="40">
        <f>IF('Gereden wedstrijden'!$L$7=6,LARGE(H22:M22,2),0)</f>
        <v>99</v>
      </c>
      <c r="P22" s="40">
        <f t="shared" si="1"/>
        <v>217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4.25">
      <c r="A23" s="38">
        <v>19</v>
      </c>
      <c r="B23" s="46" t="s">
        <v>26</v>
      </c>
      <c r="C23" s="46" t="s">
        <v>27</v>
      </c>
      <c r="D23" s="46" t="s">
        <v>28</v>
      </c>
      <c r="E23" s="39" t="s">
        <v>75</v>
      </c>
      <c r="F23" s="39" t="s">
        <v>24</v>
      </c>
      <c r="G23" s="33" t="s">
        <v>275</v>
      </c>
      <c r="H23" s="41">
        <v>99</v>
      </c>
      <c r="I23" s="41">
        <v>11</v>
      </c>
      <c r="J23" s="41">
        <v>9</v>
      </c>
      <c r="K23" s="41">
        <v>99</v>
      </c>
      <c r="L23" s="41">
        <v>99</v>
      </c>
      <c r="M23" s="41">
        <v>99</v>
      </c>
      <c r="N23" s="40">
        <f>IF(OR('Gereden wedstrijden'!$L$7=5,'Gereden wedstrijden'!$L$7=6),LARGE(H23:M23,1),0)</f>
        <v>99</v>
      </c>
      <c r="O23" s="40">
        <f>IF('Gereden wedstrijden'!$L$7=6,LARGE(H23:M23,2),0)</f>
        <v>99</v>
      </c>
      <c r="P23" s="40">
        <f t="shared" si="1"/>
        <v>218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16" ht="14.25">
      <c r="A24" s="38">
        <v>20</v>
      </c>
      <c r="B24" s="42" t="s">
        <v>355</v>
      </c>
      <c r="C24" s="42" t="s">
        <v>356</v>
      </c>
      <c r="D24" s="42" t="s">
        <v>357</v>
      </c>
      <c r="E24" s="39" t="s">
        <v>75</v>
      </c>
      <c r="F24" s="39" t="s">
        <v>24</v>
      </c>
      <c r="G24" s="33" t="s">
        <v>44</v>
      </c>
      <c r="H24" s="41">
        <v>99</v>
      </c>
      <c r="I24" s="41">
        <v>99</v>
      </c>
      <c r="J24" s="41">
        <v>99</v>
      </c>
      <c r="K24" s="41">
        <v>5</v>
      </c>
      <c r="L24" s="41">
        <v>18</v>
      </c>
      <c r="M24" s="41">
        <v>99</v>
      </c>
      <c r="N24" s="40">
        <f>IF(OR('Gereden wedstrijden'!$L$7=5,'Gereden wedstrijden'!$L$7=6),LARGE(H24:M24,1),0)</f>
        <v>99</v>
      </c>
      <c r="O24" s="40">
        <f>IF('Gereden wedstrijden'!$L$7=6,LARGE(H24:M24,2),0)</f>
        <v>99</v>
      </c>
      <c r="P24" s="40">
        <f t="shared" si="1"/>
        <v>221</v>
      </c>
    </row>
    <row r="25" spans="1:27" ht="14.25">
      <c r="A25" s="38">
        <v>21</v>
      </c>
      <c r="B25" s="42" t="s">
        <v>370</v>
      </c>
      <c r="C25" s="42" t="s">
        <v>362</v>
      </c>
      <c r="D25" s="42" t="s">
        <v>371</v>
      </c>
      <c r="E25" s="39" t="s">
        <v>75</v>
      </c>
      <c r="F25" s="39" t="s">
        <v>24</v>
      </c>
      <c r="G25" s="38" t="s">
        <v>4</v>
      </c>
      <c r="H25" s="39">
        <v>99</v>
      </c>
      <c r="I25" s="39">
        <v>99</v>
      </c>
      <c r="J25" s="39">
        <v>99</v>
      </c>
      <c r="K25" s="39">
        <v>16</v>
      </c>
      <c r="L25" s="39">
        <v>99</v>
      </c>
      <c r="M25" s="39">
        <v>8</v>
      </c>
      <c r="N25" s="40">
        <f>IF(OR('Gereden wedstrijden'!$L$7=5,'Gereden wedstrijden'!$L$7=6),LARGE(H25:M25,1),0)</f>
        <v>99</v>
      </c>
      <c r="O25" s="40">
        <f>IF('Gereden wedstrijden'!$L$7=6,LARGE(H25:M25,2),0)</f>
        <v>99</v>
      </c>
      <c r="P25" s="40">
        <f t="shared" si="1"/>
        <v>222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4.25">
      <c r="A26" s="38">
        <v>22</v>
      </c>
      <c r="B26" s="42" t="s">
        <v>367</v>
      </c>
      <c r="C26" s="42" t="s">
        <v>368</v>
      </c>
      <c r="D26" s="42" t="s">
        <v>369</v>
      </c>
      <c r="E26" s="39" t="s">
        <v>75</v>
      </c>
      <c r="F26" s="39" t="s">
        <v>24</v>
      </c>
      <c r="G26" s="38" t="s">
        <v>40</v>
      </c>
      <c r="H26" s="39">
        <v>99</v>
      </c>
      <c r="I26" s="39">
        <v>99</v>
      </c>
      <c r="J26" s="39">
        <v>99</v>
      </c>
      <c r="K26" s="43">
        <v>14</v>
      </c>
      <c r="L26" s="39">
        <v>14</v>
      </c>
      <c r="M26" s="43">
        <v>99</v>
      </c>
      <c r="N26" s="40">
        <f>IF(OR('Gereden wedstrijden'!$L$7=5,'Gereden wedstrijden'!$L$7=6),LARGE(H26:M26,1),0)</f>
        <v>99</v>
      </c>
      <c r="O26" s="40">
        <f>IF('Gereden wedstrijden'!$L$7=6,LARGE(H26:M26,2),0)</f>
        <v>99</v>
      </c>
      <c r="P26" s="40">
        <f t="shared" si="1"/>
        <v>226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4.25">
      <c r="A27" s="38">
        <v>23</v>
      </c>
      <c r="B27" s="52" t="s">
        <v>419</v>
      </c>
      <c r="C27" s="52" t="s">
        <v>420</v>
      </c>
      <c r="D27" s="52" t="s">
        <v>421</v>
      </c>
      <c r="E27" s="39" t="s">
        <v>75</v>
      </c>
      <c r="F27" s="39" t="s">
        <v>24</v>
      </c>
      <c r="G27" s="33" t="s">
        <v>366</v>
      </c>
      <c r="H27" s="41">
        <v>99</v>
      </c>
      <c r="I27" s="41">
        <v>99</v>
      </c>
      <c r="J27" s="41">
        <v>99</v>
      </c>
      <c r="K27" s="41">
        <v>99</v>
      </c>
      <c r="L27" s="41">
        <v>1</v>
      </c>
      <c r="M27" s="41">
        <v>99</v>
      </c>
      <c r="N27" s="40">
        <f>IF(OR('Gereden wedstrijden'!$L$7=5,'Gereden wedstrijden'!$L$7=6),LARGE(H27:M27,1),0)</f>
        <v>99</v>
      </c>
      <c r="O27" s="40">
        <f>IF('Gereden wedstrijden'!$L$7=6,LARGE(H27:M27,2),0)</f>
        <v>99</v>
      </c>
      <c r="P27" s="40">
        <f t="shared" si="1"/>
        <v>298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4.25">
      <c r="A28" s="38">
        <v>24</v>
      </c>
      <c r="B28" s="42" t="s">
        <v>336</v>
      </c>
      <c r="C28" s="42" t="s">
        <v>474</v>
      </c>
      <c r="D28" s="42" t="s">
        <v>338</v>
      </c>
      <c r="E28" s="39" t="s">
        <v>75</v>
      </c>
      <c r="F28" s="39" t="s">
        <v>24</v>
      </c>
      <c r="G28" s="38" t="s">
        <v>144</v>
      </c>
      <c r="H28" s="39">
        <v>99</v>
      </c>
      <c r="I28" s="39">
        <v>99</v>
      </c>
      <c r="J28" s="39">
        <v>99</v>
      </c>
      <c r="K28" s="39">
        <v>99</v>
      </c>
      <c r="L28" s="39">
        <v>99</v>
      </c>
      <c r="M28" s="39">
        <v>2</v>
      </c>
      <c r="N28" s="40">
        <f>IF(OR('Gereden wedstrijden'!$L$7=5,'Gereden wedstrijden'!$L$7=6),LARGE(H28:M28,1),0)</f>
        <v>99</v>
      </c>
      <c r="O28" s="40">
        <f>IF('Gereden wedstrijden'!$L$7=6,LARGE(H28:M28,2),0)</f>
        <v>99</v>
      </c>
      <c r="P28" s="40">
        <f t="shared" si="1"/>
        <v>299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4.25">
      <c r="A29" s="38">
        <v>25</v>
      </c>
      <c r="B29" s="42" t="s">
        <v>72</v>
      </c>
      <c r="C29" s="42" t="s">
        <v>220</v>
      </c>
      <c r="D29" s="42" t="s">
        <v>73</v>
      </c>
      <c r="E29" s="39" t="s">
        <v>75</v>
      </c>
      <c r="F29" s="39" t="s">
        <v>24</v>
      </c>
      <c r="G29" s="42" t="s">
        <v>74</v>
      </c>
      <c r="H29" s="39">
        <v>4</v>
      </c>
      <c r="I29" s="39">
        <v>99</v>
      </c>
      <c r="J29" s="39">
        <v>99</v>
      </c>
      <c r="K29" s="39">
        <v>99</v>
      </c>
      <c r="L29" s="39">
        <v>99</v>
      </c>
      <c r="M29" s="39">
        <v>99</v>
      </c>
      <c r="N29" s="40">
        <f>IF(OR('Gereden wedstrijden'!$L$7=5,'Gereden wedstrijden'!$L$7=6),LARGE(H29:M29,1),0)</f>
        <v>99</v>
      </c>
      <c r="O29" s="40">
        <f>IF('Gereden wedstrijden'!$L$7=6,LARGE(H29:M29,2),0)</f>
        <v>99</v>
      </c>
      <c r="P29" s="40">
        <f t="shared" si="1"/>
        <v>301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25">
      <c r="A30" s="38">
        <v>26</v>
      </c>
      <c r="B30" s="42" t="s">
        <v>87</v>
      </c>
      <c r="C30" s="42" t="s">
        <v>238</v>
      </c>
      <c r="D30" s="42" t="s">
        <v>88</v>
      </c>
      <c r="E30" s="39" t="s">
        <v>75</v>
      </c>
      <c r="F30" s="39" t="s">
        <v>24</v>
      </c>
      <c r="G30" s="38" t="s">
        <v>89</v>
      </c>
      <c r="H30" s="39">
        <v>99</v>
      </c>
      <c r="I30" s="39">
        <v>99</v>
      </c>
      <c r="J30" s="39">
        <v>99</v>
      </c>
      <c r="K30" s="39">
        <v>99</v>
      </c>
      <c r="L30" s="39">
        <v>99</v>
      </c>
      <c r="M30" s="39">
        <v>5</v>
      </c>
      <c r="N30" s="40">
        <f>IF(OR('Gereden wedstrijden'!$L$7=5,'Gereden wedstrijden'!$L$7=6),LARGE(H30:M30,1),0)</f>
        <v>99</v>
      </c>
      <c r="O30" s="40">
        <f>IF('Gereden wedstrijden'!$L$7=6,LARGE(H30:M30,2),0)</f>
        <v>99</v>
      </c>
      <c r="P30" s="40">
        <f t="shared" si="1"/>
        <v>302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4.25">
      <c r="A31" s="38">
        <v>27</v>
      </c>
      <c r="B31" s="42" t="s">
        <v>63</v>
      </c>
      <c r="C31" s="42" t="s">
        <v>64</v>
      </c>
      <c r="D31" s="42" t="s">
        <v>65</v>
      </c>
      <c r="E31" s="39" t="s">
        <v>75</v>
      </c>
      <c r="F31" s="39" t="s">
        <v>24</v>
      </c>
      <c r="G31" s="42" t="s">
        <v>40</v>
      </c>
      <c r="H31" s="41">
        <v>6</v>
      </c>
      <c r="I31" s="41">
        <v>99</v>
      </c>
      <c r="J31" s="41">
        <v>99</v>
      </c>
      <c r="K31" s="41">
        <v>99</v>
      </c>
      <c r="L31" s="41">
        <v>99</v>
      </c>
      <c r="M31" s="41">
        <v>99</v>
      </c>
      <c r="N31" s="40">
        <f>IF(OR('Gereden wedstrijden'!$L$7=5,'Gereden wedstrijden'!$L$7=6),LARGE(H31:M31,1),0)</f>
        <v>99</v>
      </c>
      <c r="O31" s="40">
        <f>IF('Gereden wedstrijden'!$L$7=6,LARGE(H31:M31,2),0)</f>
        <v>99</v>
      </c>
      <c r="P31" s="40">
        <f t="shared" si="1"/>
        <v>303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4.25">
      <c r="A32" s="38">
        <v>28</v>
      </c>
      <c r="B32" s="46" t="s">
        <v>461</v>
      </c>
      <c r="C32" s="46" t="s">
        <v>462</v>
      </c>
      <c r="D32" s="46" t="s">
        <v>463</v>
      </c>
      <c r="E32" s="39" t="s">
        <v>75</v>
      </c>
      <c r="F32" s="39" t="s">
        <v>24</v>
      </c>
      <c r="G32" s="38" t="s">
        <v>216</v>
      </c>
      <c r="H32" s="39">
        <v>99</v>
      </c>
      <c r="I32" s="39">
        <v>99</v>
      </c>
      <c r="J32" s="39">
        <v>99</v>
      </c>
      <c r="K32" s="39">
        <v>99</v>
      </c>
      <c r="L32" s="39">
        <v>99</v>
      </c>
      <c r="M32" s="39">
        <v>7</v>
      </c>
      <c r="N32" s="40">
        <f>IF(OR('Gereden wedstrijden'!$L$7=5,'Gereden wedstrijden'!$L$7=6),LARGE(H32:M32,1),0)</f>
        <v>99</v>
      </c>
      <c r="O32" s="40">
        <f>IF('Gereden wedstrijden'!$L$7=6,LARGE(H32:M32,2),0)</f>
        <v>99</v>
      </c>
      <c r="P32" s="40">
        <f t="shared" si="1"/>
        <v>304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4.25">
      <c r="A33" s="38">
        <v>29</v>
      </c>
      <c r="B33" s="52" t="s">
        <v>423</v>
      </c>
      <c r="C33" s="52" t="s">
        <v>424</v>
      </c>
      <c r="D33" s="52" t="s">
        <v>425</v>
      </c>
      <c r="E33" s="39" t="s">
        <v>75</v>
      </c>
      <c r="F33" s="39" t="s">
        <v>24</v>
      </c>
      <c r="G33" s="42" t="s">
        <v>40</v>
      </c>
      <c r="H33" s="41">
        <v>99</v>
      </c>
      <c r="I33" s="41">
        <v>99</v>
      </c>
      <c r="J33" s="41">
        <v>99</v>
      </c>
      <c r="K33" s="41">
        <v>99</v>
      </c>
      <c r="L33" s="41">
        <v>8</v>
      </c>
      <c r="M33" s="41">
        <v>99</v>
      </c>
      <c r="N33" s="40">
        <f>IF(OR('Gereden wedstrijden'!$L$7=5,'Gereden wedstrijden'!$L$7=6),LARGE(H33:M33,1),0)</f>
        <v>99</v>
      </c>
      <c r="O33" s="40">
        <f>IF('Gereden wedstrijden'!$L$7=6,LARGE(H33:M33,2),0)</f>
        <v>99</v>
      </c>
      <c r="P33" s="40">
        <f t="shared" si="1"/>
        <v>305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4.25">
      <c r="A34" s="38">
        <v>30</v>
      </c>
      <c r="B34" s="42" t="s">
        <v>363</v>
      </c>
      <c r="C34" s="42" t="s">
        <v>364</v>
      </c>
      <c r="D34" s="42" t="s">
        <v>365</v>
      </c>
      <c r="E34" s="39" t="s">
        <v>75</v>
      </c>
      <c r="F34" s="39" t="s">
        <v>24</v>
      </c>
      <c r="G34" s="33" t="s">
        <v>366</v>
      </c>
      <c r="H34" s="41">
        <v>99</v>
      </c>
      <c r="I34" s="41">
        <v>99</v>
      </c>
      <c r="J34" s="41">
        <v>99</v>
      </c>
      <c r="K34" s="41">
        <v>9</v>
      </c>
      <c r="L34" s="41">
        <v>99</v>
      </c>
      <c r="M34" s="41">
        <v>99</v>
      </c>
      <c r="N34" s="40">
        <f>IF(OR('Gereden wedstrijden'!$L$7=5,'Gereden wedstrijden'!$L$7=6),LARGE(H34:M34,1),0)</f>
        <v>99</v>
      </c>
      <c r="O34" s="40">
        <f>IF('Gereden wedstrijden'!$L$7=6,LARGE(H34:M34,2),0)</f>
        <v>99</v>
      </c>
      <c r="P34" s="40">
        <f t="shared" si="1"/>
        <v>306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14.25">
      <c r="A35" s="38">
        <v>31</v>
      </c>
      <c r="B35" s="46" t="s">
        <v>283</v>
      </c>
      <c r="C35" s="46" t="s">
        <v>284</v>
      </c>
      <c r="D35" s="46" t="s">
        <v>285</v>
      </c>
      <c r="E35" s="39" t="s">
        <v>75</v>
      </c>
      <c r="F35" s="39" t="s">
        <v>24</v>
      </c>
      <c r="G35" s="46" t="s">
        <v>164</v>
      </c>
      <c r="H35" s="39">
        <v>99</v>
      </c>
      <c r="I35" s="39">
        <v>9</v>
      </c>
      <c r="J35" s="39">
        <v>99</v>
      </c>
      <c r="K35" s="39">
        <v>99</v>
      </c>
      <c r="L35" s="39">
        <v>99</v>
      </c>
      <c r="M35" s="39">
        <v>99</v>
      </c>
      <c r="N35" s="40">
        <f>IF(OR('Gereden wedstrijden'!$L$7=5,'Gereden wedstrijden'!$L$7=6),LARGE(H35:M35,1),0)</f>
        <v>99</v>
      </c>
      <c r="O35" s="40">
        <f>IF('Gereden wedstrijden'!$L$7=6,LARGE(H35:M35,2),0)</f>
        <v>99</v>
      </c>
      <c r="P35" s="40">
        <f t="shared" si="1"/>
        <v>306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14.25">
      <c r="A36" s="38">
        <v>32</v>
      </c>
      <c r="B36" s="42" t="s">
        <v>342</v>
      </c>
      <c r="C36" s="42" t="s">
        <v>343</v>
      </c>
      <c r="D36" s="42" t="s">
        <v>344</v>
      </c>
      <c r="E36" s="39" t="s">
        <v>75</v>
      </c>
      <c r="F36" s="39" t="s">
        <v>24</v>
      </c>
      <c r="G36" s="38" t="s">
        <v>104</v>
      </c>
      <c r="H36" s="39">
        <v>99</v>
      </c>
      <c r="I36" s="39">
        <v>99</v>
      </c>
      <c r="J36" s="39">
        <v>10</v>
      </c>
      <c r="K36" s="39">
        <v>99</v>
      </c>
      <c r="L36" s="39">
        <v>99</v>
      </c>
      <c r="M36" s="39">
        <v>99</v>
      </c>
      <c r="N36" s="40">
        <f>IF(OR('Gereden wedstrijden'!$L$7=5,'Gereden wedstrijden'!$L$7=6),LARGE(H36:M36,1),0)</f>
        <v>99</v>
      </c>
      <c r="O36" s="40">
        <f>IF('Gereden wedstrijden'!$L$7=6,LARGE(H36:M36,2),0)</f>
        <v>99</v>
      </c>
      <c r="P36" s="40">
        <f t="shared" si="1"/>
        <v>307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14.25">
      <c r="A37" s="38">
        <v>33</v>
      </c>
      <c r="B37" s="52" t="s">
        <v>426</v>
      </c>
      <c r="C37" s="52" t="s">
        <v>424</v>
      </c>
      <c r="D37" s="52" t="s">
        <v>427</v>
      </c>
      <c r="E37" s="39" t="s">
        <v>75</v>
      </c>
      <c r="F37" s="39" t="s">
        <v>24</v>
      </c>
      <c r="G37" s="38" t="s">
        <v>40</v>
      </c>
      <c r="H37" s="39">
        <v>99</v>
      </c>
      <c r="I37" s="39">
        <v>99</v>
      </c>
      <c r="J37" s="39">
        <v>99</v>
      </c>
      <c r="K37" s="39">
        <v>99</v>
      </c>
      <c r="L37" s="39">
        <v>12</v>
      </c>
      <c r="M37" s="39">
        <v>99</v>
      </c>
      <c r="N37" s="40">
        <f>IF(OR('Gereden wedstrijden'!$L$7=5,'Gereden wedstrijden'!$L$7=6),LARGE(H37:M37,1),0)</f>
        <v>99</v>
      </c>
      <c r="O37" s="40">
        <f>IF('Gereden wedstrijden'!$L$7=6,LARGE(H37:M37,2),0)</f>
        <v>99</v>
      </c>
      <c r="P37" s="40">
        <f t="shared" si="1"/>
        <v>309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4.25">
      <c r="A38" s="38">
        <v>34</v>
      </c>
      <c r="B38" s="52" t="s">
        <v>428</v>
      </c>
      <c r="C38" s="52" t="s">
        <v>429</v>
      </c>
      <c r="D38" s="52" t="s">
        <v>430</v>
      </c>
      <c r="E38" s="39" t="s">
        <v>75</v>
      </c>
      <c r="F38" s="39" t="s">
        <v>24</v>
      </c>
      <c r="G38" s="38" t="s">
        <v>376</v>
      </c>
      <c r="H38" s="39">
        <v>99</v>
      </c>
      <c r="I38" s="39">
        <v>99</v>
      </c>
      <c r="J38" s="39">
        <v>99</v>
      </c>
      <c r="K38" s="39">
        <v>99</v>
      </c>
      <c r="L38" s="39">
        <v>13</v>
      </c>
      <c r="M38" s="39">
        <v>99</v>
      </c>
      <c r="N38" s="40">
        <f>IF(OR('Gereden wedstrijden'!$L$7=5,'Gereden wedstrijden'!$L$7=6),LARGE(H38:M38,1),0)</f>
        <v>99</v>
      </c>
      <c r="O38" s="40">
        <f>IF('Gereden wedstrijden'!$L$7=6,LARGE(H38:M38,2),0)</f>
        <v>99</v>
      </c>
      <c r="P38" s="40">
        <f t="shared" si="1"/>
        <v>310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4.25">
      <c r="A39" s="38">
        <v>35</v>
      </c>
      <c r="B39" s="46" t="s">
        <v>230</v>
      </c>
      <c r="C39" s="46" t="s">
        <v>231</v>
      </c>
      <c r="D39" s="46" t="s">
        <v>232</v>
      </c>
      <c r="E39" s="39" t="s">
        <v>75</v>
      </c>
      <c r="F39" s="39" t="s">
        <v>24</v>
      </c>
      <c r="G39" s="38" t="s">
        <v>164</v>
      </c>
      <c r="H39" s="39">
        <v>99</v>
      </c>
      <c r="I39" s="39">
        <v>13</v>
      </c>
      <c r="J39" s="39">
        <v>99</v>
      </c>
      <c r="K39" s="39">
        <v>99</v>
      </c>
      <c r="L39" s="39">
        <v>99</v>
      </c>
      <c r="M39" s="39">
        <v>99</v>
      </c>
      <c r="N39" s="40">
        <f>IF(OR('Gereden wedstrijden'!$L$7=5,'Gereden wedstrijden'!$L$7=6),LARGE(H39:M39,1),0)</f>
        <v>99</v>
      </c>
      <c r="O39" s="40">
        <f>IF('Gereden wedstrijden'!$L$7=6,LARGE(H39:M39,2),0)</f>
        <v>99</v>
      </c>
      <c r="P39" s="40">
        <f t="shared" si="1"/>
        <v>310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17" ht="14.25">
      <c r="A40" s="38">
        <v>36</v>
      </c>
      <c r="B40" s="42" t="s">
        <v>468</v>
      </c>
      <c r="C40" s="42" t="s">
        <v>469</v>
      </c>
      <c r="D40" s="42" t="s">
        <v>470</v>
      </c>
      <c r="E40" s="39" t="s">
        <v>75</v>
      </c>
      <c r="F40" s="39" t="s">
        <v>24</v>
      </c>
      <c r="G40" s="38" t="s">
        <v>410</v>
      </c>
      <c r="H40" s="39">
        <v>99</v>
      </c>
      <c r="I40" s="39">
        <v>99</v>
      </c>
      <c r="J40" s="39">
        <v>99</v>
      </c>
      <c r="K40" s="39">
        <v>99</v>
      </c>
      <c r="L40" s="39">
        <v>99</v>
      </c>
      <c r="M40" s="39">
        <v>16</v>
      </c>
      <c r="N40" s="40">
        <f>IF(OR('Gereden wedstrijden'!$L$7=5,'Gereden wedstrijden'!$L$7=6),LARGE(H40:M40,1),0)</f>
        <v>99</v>
      </c>
      <c r="O40" s="40">
        <f>IF('Gereden wedstrijden'!$L$7=6,LARGE(H40:M40,2),0)</f>
        <v>99</v>
      </c>
      <c r="P40" s="40">
        <f t="shared" si="1"/>
        <v>313</v>
      </c>
      <c r="Q40" s="38"/>
    </row>
    <row r="41" spans="1:17" ht="14.25">
      <c r="A41" s="38">
        <v>37</v>
      </c>
      <c r="B41" s="52"/>
      <c r="C41" s="52" t="s">
        <v>424</v>
      </c>
      <c r="D41" s="52" t="s">
        <v>431</v>
      </c>
      <c r="E41" s="39" t="s">
        <v>75</v>
      </c>
      <c r="F41" s="39" t="s">
        <v>24</v>
      </c>
      <c r="G41" s="38" t="s">
        <v>40</v>
      </c>
      <c r="H41" s="39">
        <v>99</v>
      </c>
      <c r="I41" s="39">
        <v>99</v>
      </c>
      <c r="J41" s="39">
        <v>99</v>
      </c>
      <c r="K41" s="39">
        <v>99</v>
      </c>
      <c r="L41" s="39">
        <v>17</v>
      </c>
      <c r="M41" s="39">
        <v>99</v>
      </c>
      <c r="N41" s="40">
        <f>IF(OR('Gereden wedstrijden'!$L$7=5,'Gereden wedstrijden'!$L$7=6),LARGE(H41:M41,1),0)</f>
        <v>99</v>
      </c>
      <c r="O41" s="40">
        <f>IF('Gereden wedstrijden'!$L$7=6,LARGE(H41:M41,2),0)</f>
        <v>99</v>
      </c>
      <c r="P41" s="40">
        <f t="shared" si="1"/>
        <v>314</v>
      </c>
      <c r="Q41" s="38"/>
    </row>
    <row r="42" spans="1:17" ht="14.25">
      <c r="A42" s="38">
        <v>38</v>
      </c>
      <c r="B42" s="42" t="s">
        <v>475</v>
      </c>
      <c r="C42" s="42" t="s">
        <v>143</v>
      </c>
      <c r="D42" s="42" t="s">
        <v>476</v>
      </c>
      <c r="E42" s="39" t="s">
        <v>75</v>
      </c>
      <c r="F42" s="39" t="s">
        <v>24</v>
      </c>
      <c r="G42" s="38" t="s">
        <v>144</v>
      </c>
      <c r="H42" s="39">
        <v>99</v>
      </c>
      <c r="I42" s="39">
        <v>99</v>
      </c>
      <c r="J42" s="39">
        <v>99</v>
      </c>
      <c r="K42" s="39">
        <v>99</v>
      </c>
      <c r="L42" s="39">
        <v>99</v>
      </c>
      <c r="M42" s="39">
        <v>18</v>
      </c>
      <c r="N42" s="40">
        <f>IF(OR('Gereden wedstrijden'!$L$7=5,'Gereden wedstrijden'!$L$7=6),LARGE(H42:M42,1),0)</f>
        <v>99</v>
      </c>
      <c r="O42" s="40">
        <f>IF('Gereden wedstrijden'!$L$7=6,LARGE(H42:M42,2),0)</f>
        <v>99</v>
      </c>
      <c r="P42" s="40">
        <f t="shared" si="1"/>
        <v>315</v>
      </c>
      <c r="Q42" s="38"/>
    </row>
    <row r="43" spans="1:17" ht="14.25">
      <c r="A43" s="38">
        <v>39</v>
      </c>
      <c r="B43" s="46" t="s">
        <v>477</v>
      </c>
      <c r="C43" s="46" t="s">
        <v>143</v>
      </c>
      <c r="D43" s="46" t="s">
        <v>478</v>
      </c>
      <c r="E43" s="39" t="s">
        <v>75</v>
      </c>
      <c r="F43" s="39" t="s">
        <v>24</v>
      </c>
      <c r="G43" s="38" t="s">
        <v>144</v>
      </c>
      <c r="H43" s="39">
        <v>99</v>
      </c>
      <c r="I43" s="39">
        <v>99</v>
      </c>
      <c r="J43" s="39">
        <v>99</v>
      </c>
      <c r="K43" s="39">
        <v>99</v>
      </c>
      <c r="L43" s="39">
        <v>99</v>
      </c>
      <c r="M43" s="39">
        <v>19</v>
      </c>
      <c r="N43" s="40">
        <f>IF(OR('Gereden wedstrijden'!$L$7=5,'Gereden wedstrijden'!$L$7=6),LARGE(H43:M43,1),0)</f>
        <v>99</v>
      </c>
      <c r="O43" s="40">
        <f>IF('Gereden wedstrijden'!$L$7=6,LARGE(H43:M43,2),0)</f>
        <v>99</v>
      </c>
      <c r="P43" s="40">
        <f t="shared" si="1"/>
        <v>316</v>
      </c>
      <c r="Q43" s="38"/>
    </row>
    <row r="44" spans="1:17" ht="14.25">
      <c r="A44" s="38">
        <v>40</v>
      </c>
      <c r="B44" s="52" t="s">
        <v>432</v>
      </c>
      <c r="C44" s="52" t="s">
        <v>384</v>
      </c>
      <c r="D44" s="52" t="s">
        <v>433</v>
      </c>
      <c r="E44" s="39" t="s">
        <v>75</v>
      </c>
      <c r="F44" s="39" t="s">
        <v>24</v>
      </c>
      <c r="G44" s="38" t="s">
        <v>376</v>
      </c>
      <c r="H44" s="39">
        <v>99</v>
      </c>
      <c r="I44" s="39">
        <v>99</v>
      </c>
      <c r="J44" s="39">
        <v>99</v>
      </c>
      <c r="K44" s="39">
        <v>99</v>
      </c>
      <c r="L44" s="39">
        <v>19</v>
      </c>
      <c r="M44" s="39">
        <v>99</v>
      </c>
      <c r="N44" s="40">
        <f>IF(OR('Gereden wedstrijden'!$L$7=5,'Gereden wedstrijden'!$L$7=6),LARGE(H44:M44,1),0)</f>
        <v>99</v>
      </c>
      <c r="O44" s="40">
        <f>IF('Gereden wedstrijden'!$L$7=6,LARGE(H44:M44,2),0)</f>
        <v>99</v>
      </c>
      <c r="P44" s="40">
        <f t="shared" si="1"/>
        <v>316</v>
      </c>
      <c r="Q44" s="38"/>
    </row>
    <row r="45" spans="1:17" ht="14.25">
      <c r="A45" s="38">
        <v>41</v>
      </c>
      <c r="B45" s="46" t="s">
        <v>293</v>
      </c>
      <c r="C45" s="46" t="s">
        <v>161</v>
      </c>
      <c r="D45" s="46" t="s">
        <v>294</v>
      </c>
      <c r="E45" s="39" t="s">
        <v>75</v>
      </c>
      <c r="F45" s="39" t="s">
        <v>24</v>
      </c>
      <c r="G45" s="38" t="s">
        <v>4</v>
      </c>
      <c r="H45" s="39">
        <v>99</v>
      </c>
      <c r="I45" s="39">
        <v>19</v>
      </c>
      <c r="J45" s="39">
        <v>99</v>
      </c>
      <c r="K45" s="39">
        <v>99</v>
      </c>
      <c r="L45" s="39">
        <v>99</v>
      </c>
      <c r="M45" s="39">
        <v>99</v>
      </c>
      <c r="N45" s="40">
        <f>IF(OR('Gereden wedstrijden'!$L$7=5,'Gereden wedstrijden'!$L$7=6),LARGE(H45:M45,1),0)</f>
        <v>99</v>
      </c>
      <c r="O45" s="40">
        <f>IF('Gereden wedstrijden'!$L$7=6,LARGE(H45:M45,2),0)</f>
        <v>99</v>
      </c>
      <c r="P45" s="40">
        <f t="shared" si="1"/>
        <v>316</v>
      </c>
      <c r="Q45" s="38"/>
    </row>
    <row r="46" spans="1:17" ht="14.25">
      <c r="A46" s="38">
        <v>42</v>
      </c>
      <c r="B46" s="42" t="s">
        <v>471</v>
      </c>
      <c r="C46" s="42" t="s">
        <v>472</v>
      </c>
      <c r="D46" s="42" t="s">
        <v>473</v>
      </c>
      <c r="E46" s="39" t="s">
        <v>75</v>
      </c>
      <c r="F46" s="39" t="s">
        <v>24</v>
      </c>
      <c r="G46" s="38" t="s">
        <v>5</v>
      </c>
      <c r="H46" s="39">
        <v>99</v>
      </c>
      <c r="I46" s="39">
        <v>99</v>
      </c>
      <c r="J46" s="39">
        <v>99</v>
      </c>
      <c r="K46" s="39">
        <v>99</v>
      </c>
      <c r="L46" s="39">
        <v>99</v>
      </c>
      <c r="M46" s="39">
        <v>20</v>
      </c>
      <c r="N46" s="40">
        <f>IF(OR('Gereden wedstrijden'!$L$7=5,'Gereden wedstrijden'!$L$7=6),LARGE(H46:M46,1),0)</f>
        <v>99</v>
      </c>
      <c r="O46" s="40">
        <f>IF('Gereden wedstrijden'!$L$7=6,LARGE(H46:M46,2),0)</f>
        <v>99</v>
      </c>
      <c r="P46" s="40">
        <f t="shared" si="1"/>
        <v>317</v>
      </c>
      <c r="Q46" s="38"/>
    </row>
    <row r="47" spans="1:17" ht="14.25">
      <c r="A47" s="38">
        <v>43</v>
      </c>
      <c r="B47" s="46" t="s">
        <v>168</v>
      </c>
      <c r="C47" s="46" t="s">
        <v>169</v>
      </c>
      <c r="D47" s="46" t="s">
        <v>170</v>
      </c>
      <c r="E47" s="39" t="s">
        <v>75</v>
      </c>
      <c r="F47" s="39" t="s">
        <v>24</v>
      </c>
      <c r="G47" s="38" t="s">
        <v>164</v>
      </c>
      <c r="H47" s="39">
        <v>99</v>
      </c>
      <c r="I47" s="39">
        <v>22</v>
      </c>
      <c r="J47" s="39">
        <v>99</v>
      </c>
      <c r="K47" s="39">
        <v>99</v>
      </c>
      <c r="L47" s="39">
        <v>99</v>
      </c>
      <c r="M47" s="39">
        <v>99</v>
      </c>
      <c r="N47" s="40">
        <f>IF(OR('Gereden wedstrijden'!$L$7=5,'Gereden wedstrijden'!$L$7=6),LARGE(H47:M47,1),0)</f>
        <v>99</v>
      </c>
      <c r="O47" s="40">
        <f>IF('Gereden wedstrijden'!$L$7=6,LARGE(H47:M47,2),0)</f>
        <v>99</v>
      </c>
      <c r="P47" s="40">
        <f t="shared" si="1"/>
        <v>319</v>
      </c>
      <c r="Q47" s="38"/>
    </row>
    <row r="48" spans="1:17" ht="14.25">
      <c r="A48" s="38">
        <v>44</v>
      </c>
      <c r="B48" s="46" t="s">
        <v>464</v>
      </c>
      <c r="C48" s="46" t="s">
        <v>465</v>
      </c>
      <c r="D48" s="46" t="s">
        <v>466</v>
      </c>
      <c r="E48" s="39" t="s">
        <v>75</v>
      </c>
      <c r="F48" s="39" t="s">
        <v>24</v>
      </c>
      <c r="G48" s="38" t="s">
        <v>164</v>
      </c>
      <c r="H48" s="39">
        <v>99</v>
      </c>
      <c r="I48" s="39">
        <v>99</v>
      </c>
      <c r="J48" s="39">
        <v>99</v>
      </c>
      <c r="K48" s="39">
        <v>99</v>
      </c>
      <c r="L48" s="39">
        <v>99</v>
      </c>
      <c r="M48" s="39">
        <v>28</v>
      </c>
      <c r="N48" s="40">
        <f>IF(OR('Gereden wedstrijden'!$L$7=5,'Gereden wedstrijden'!$L$7=6),LARGE(H48:M48,1),0)</f>
        <v>99</v>
      </c>
      <c r="O48" s="40">
        <f>IF('Gereden wedstrijden'!$L$7=6,LARGE(H48:M48,2),0)</f>
        <v>99</v>
      </c>
      <c r="P48" s="40">
        <f t="shared" si="1"/>
        <v>325</v>
      </c>
      <c r="Q48" s="38"/>
    </row>
    <row r="49" spans="1:17" ht="14.25">
      <c r="A49" s="38">
        <v>45</v>
      </c>
      <c r="B49" s="46" t="s">
        <v>295</v>
      </c>
      <c r="C49" s="46" t="s">
        <v>296</v>
      </c>
      <c r="D49" s="46" t="s">
        <v>297</v>
      </c>
      <c r="E49" s="39" t="s">
        <v>75</v>
      </c>
      <c r="F49" s="39" t="s">
        <v>24</v>
      </c>
      <c r="G49" s="38" t="s">
        <v>40</v>
      </c>
      <c r="H49" s="39">
        <v>99</v>
      </c>
      <c r="I49" s="39">
        <v>29</v>
      </c>
      <c r="J49" s="39">
        <v>99</v>
      </c>
      <c r="K49" s="39">
        <v>99</v>
      </c>
      <c r="L49" s="39">
        <v>99</v>
      </c>
      <c r="M49" s="39">
        <v>99</v>
      </c>
      <c r="N49" s="40">
        <f>IF(OR('Gereden wedstrijden'!$L$7=5,'Gereden wedstrijden'!$L$7=6),LARGE(H49:M49,1),0)</f>
        <v>99</v>
      </c>
      <c r="O49" s="40">
        <f>IF('Gereden wedstrijden'!$L$7=6,LARGE(H49:M49,2),0)</f>
        <v>99</v>
      </c>
      <c r="P49" s="40">
        <f t="shared" si="1"/>
        <v>326</v>
      </c>
      <c r="Q49" s="38"/>
    </row>
    <row r="50" spans="1:27" ht="14.25">
      <c r="A50" s="38"/>
      <c r="B50" s="46" t="s">
        <v>276</v>
      </c>
      <c r="C50" s="46" t="s">
        <v>277</v>
      </c>
      <c r="D50" s="46" t="s">
        <v>77</v>
      </c>
      <c r="E50" s="39" t="s">
        <v>75</v>
      </c>
      <c r="F50" s="39" t="s">
        <v>24</v>
      </c>
      <c r="G50" s="38" t="s">
        <v>40</v>
      </c>
      <c r="H50" s="39">
        <v>99</v>
      </c>
      <c r="I50" s="39">
        <v>4</v>
      </c>
      <c r="J50" s="39">
        <v>99</v>
      </c>
      <c r="K50" s="39">
        <v>99</v>
      </c>
      <c r="L50" s="39">
        <v>99</v>
      </c>
      <c r="M50" s="39">
        <v>99</v>
      </c>
      <c r="N50" s="40">
        <f>IF(OR('Gereden wedstrijden'!$L$7=5,'Gereden wedstrijden'!$L$7=6),LARGE(H50:M50,1),0)</f>
        <v>99</v>
      </c>
      <c r="O50" s="40">
        <f>IF('Gereden wedstrijden'!$L$7=6,LARGE(H50:M50,2),0)</f>
        <v>99</v>
      </c>
      <c r="P50" s="40">
        <f t="shared" si="1"/>
        <v>301</v>
      </c>
      <c r="Q50" s="38" t="s">
        <v>372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17" ht="14.25">
      <c r="A51" s="38"/>
      <c r="B51" s="52" t="s">
        <v>171</v>
      </c>
      <c r="C51" s="52" t="s">
        <v>422</v>
      </c>
      <c r="D51" s="52" t="s">
        <v>172</v>
      </c>
      <c r="E51" s="39" t="s">
        <v>75</v>
      </c>
      <c r="F51" s="39" t="s">
        <v>24</v>
      </c>
      <c r="G51" s="38" t="s">
        <v>164</v>
      </c>
      <c r="H51" s="39">
        <v>99</v>
      </c>
      <c r="I51" s="39">
        <v>99</v>
      </c>
      <c r="J51" s="39">
        <v>99</v>
      </c>
      <c r="K51" s="39">
        <v>99</v>
      </c>
      <c r="L51" s="39">
        <v>99</v>
      </c>
      <c r="M51" s="39">
        <v>99</v>
      </c>
      <c r="N51" s="40">
        <f>IF(OR('Gereden wedstrijden'!$L$7=5,'Gereden wedstrijden'!$L$7=6),LARGE(H51:M51,1),0)</f>
        <v>99</v>
      </c>
      <c r="O51" s="40">
        <f>IF('Gereden wedstrijden'!$L$7=6,LARGE(H51:M51,2),0)</f>
        <v>99</v>
      </c>
      <c r="P51" s="40">
        <f t="shared" si="1"/>
        <v>396</v>
      </c>
      <c r="Q51" s="38" t="s">
        <v>443</v>
      </c>
    </row>
    <row r="52" spans="1:27" ht="14.25">
      <c r="A52" s="38"/>
      <c r="B52" s="42" t="s">
        <v>358</v>
      </c>
      <c r="C52" s="42" t="s">
        <v>359</v>
      </c>
      <c r="D52" s="42" t="s">
        <v>360</v>
      </c>
      <c r="E52" s="39" t="s">
        <v>75</v>
      </c>
      <c r="F52" s="39" t="s">
        <v>24</v>
      </c>
      <c r="G52" s="38" t="s">
        <v>4</v>
      </c>
      <c r="H52" s="39">
        <v>99</v>
      </c>
      <c r="I52" s="39">
        <v>99</v>
      </c>
      <c r="J52" s="39">
        <v>99</v>
      </c>
      <c r="K52" s="39">
        <v>99</v>
      </c>
      <c r="L52" s="39">
        <v>99</v>
      </c>
      <c r="M52" s="39">
        <v>99</v>
      </c>
      <c r="N52" s="40">
        <f>IF(OR('Gereden wedstrijden'!$L$7=5,'Gereden wedstrijden'!$L$7=6),LARGE(H52:M52,1),0)</f>
        <v>99</v>
      </c>
      <c r="O52" s="40">
        <f>IF('Gereden wedstrijden'!$L$7=6,LARGE(H52:M52,2),0)</f>
        <v>99</v>
      </c>
      <c r="P52" s="40">
        <f t="shared" si="1"/>
        <v>396</v>
      </c>
      <c r="Q52" s="38" t="s">
        <v>332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17" ht="14.25">
      <c r="A53" s="38"/>
      <c r="B53" s="50" t="s">
        <v>286</v>
      </c>
      <c r="C53" s="50" t="s">
        <v>173</v>
      </c>
      <c r="D53" s="50" t="s">
        <v>287</v>
      </c>
      <c r="E53" s="39" t="s">
        <v>75</v>
      </c>
      <c r="F53" s="39" t="s">
        <v>24</v>
      </c>
      <c r="G53" s="38" t="s">
        <v>164</v>
      </c>
      <c r="H53" s="39">
        <v>99</v>
      </c>
      <c r="I53" s="39">
        <v>99</v>
      </c>
      <c r="J53" s="39">
        <v>99</v>
      </c>
      <c r="K53" s="39">
        <v>99</v>
      </c>
      <c r="L53" s="39">
        <v>99</v>
      </c>
      <c r="M53" s="39">
        <v>99</v>
      </c>
      <c r="N53" s="40">
        <f>IF(OR('Gereden wedstrijden'!$L$7=5,'Gereden wedstrijden'!$L$7=6),LARGE(H53:M53,1),0)</f>
        <v>99</v>
      </c>
      <c r="O53" s="40">
        <f>IF('Gereden wedstrijden'!$L$7=6,LARGE(H53:M53,2),0)</f>
        <v>99</v>
      </c>
      <c r="P53" s="40">
        <f t="shared" si="1"/>
        <v>396</v>
      </c>
      <c r="Q53" s="38" t="s">
        <v>332</v>
      </c>
    </row>
    <row r="54" spans="1:17" ht="14.25">
      <c r="A54" s="38"/>
      <c r="B54" s="51" t="s">
        <v>85</v>
      </c>
      <c r="C54" s="51" t="s">
        <v>227</v>
      </c>
      <c r="D54" s="51" t="s">
        <v>86</v>
      </c>
      <c r="E54" s="39" t="s">
        <v>75</v>
      </c>
      <c r="F54" s="39" t="s">
        <v>24</v>
      </c>
      <c r="G54" s="42" t="s">
        <v>74</v>
      </c>
      <c r="H54" s="41">
        <v>99</v>
      </c>
      <c r="I54" s="41">
        <v>99</v>
      </c>
      <c r="J54" s="41">
        <v>99</v>
      </c>
      <c r="K54" s="41">
        <v>99</v>
      </c>
      <c r="L54" s="41">
        <v>99</v>
      </c>
      <c r="M54" s="41">
        <v>99</v>
      </c>
      <c r="N54" s="40">
        <f>IF(OR('Gereden wedstrijden'!$L$7=5,'Gereden wedstrijden'!$L$7=6),LARGE(H54:M54,1),0)</f>
        <v>99</v>
      </c>
      <c r="O54" s="40">
        <f>IF('Gereden wedstrijden'!$L$7=6,LARGE(H54:M54,2),0)</f>
        <v>99</v>
      </c>
      <c r="P54" s="40">
        <f t="shared" si="1"/>
        <v>396</v>
      </c>
      <c r="Q54" s="33" t="s">
        <v>332</v>
      </c>
    </row>
    <row r="55" spans="1:16" ht="14.25">
      <c r="A55" s="38"/>
      <c r="N55" s="40"/>
      <c r="O55" s="40"/>
      <c r="P55" s="40"/>
    </row>
    <row r="56" spans="1:16" ht="14.25">
      <c r="A56" s="38"/>
      <c r="B56" s="47" t="s">
        <v>380</v>
      </c>
      <c r="E56" s="41"/>
      <c r="F56" s="41"/>
      <c r="N56" s="40"/>
      <c r="O56" s="40"/>
      <c r="P56" s="40"/>
    </row>
    <row r="57" spans="1:27" ht="14.25">
      <c r="A57" s="38"/>
      <c r="E57" s="39"/>
      <c r="F57" s="39"/>
      <c r="G57" s="38"/>
      <c r="H57" s="39"/>
      <c r="I57" s="39"/>
      <c r="J57" s="39"/>
      <c r="K57" s="39"/>
      <c r="L57" s="39"/>
      <c r="M57" s="39"/>
      <c r="N57" s="40"/>
      <c r="O57" s="40"/>
      <c r="P57" s="40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4.25">
      <c r="A58" s="38"/>
      <c r="B58" s="38"/>
      <c r="C58" s="38"/>
      <c r="D58" s="38"/>
      <c r="E58" s="39"/>
      <c r="F58" s="39"/>
      <c r="G58" s="38"/>
      <c r="H58" s="39"/>
      <c r="I58" s="39"/>
      <c r="J58" s="39"/>
      <c r="K58" s="39"/>
      <c r="L58" s="39"/>
      <c r="M58" s="39"/>
      <c r="N58" s="40"/>
      <c r="O58" s="40"/>
      <c r="P58" s="40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ht="14.25">
      <c r="A59" s="38"/>
      <c r="E59" s="39"/>
      <c r="F59" s="39"/>
      <c r="G59" s="38"/>
      <c r="H59" s="39"/>
      <c r="I59" s="39"/>
      <c r="J59" s="39"/>
      <c r="K59" s="39"/>
      <c r="L59" s="39"/>
      <c r="M59" s="39"/>
      <c r="N59" s="40"/>
      <c r="O59" s="40"/>
      <c r="P59" s="40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ht="14.25">
      <c r="A60" s="38"/>
      <c r="B60" s="38"/>
      <c r="C60" s="38"/>
      <c r="D60" s="38"/>
      <c r="E60" s="39"/>
      <c r="F60" s="39"/>
      <c r="G60" s="38"/>
      <c r="H60" s="39"/>
      <c r="I60" s="39"/>
      <c r="J60" s="39"/>
      <c r="K60" s="39"/>
      <c r="L60" s="39"/>
      <c r="M60" s="39"/>
      <c r="N60" s="40"/>
      <c r="O60" s="40"/>
      <c r="P60" s="4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14.25">
      <c r="A61" s="38"/>
      <c r="E61" s="39"/>
      <c r="F61" s="39"/>
      <c r="G61" s="38"/>
      <c r="H61" s="39"/>
      <c r="I61" s="39"/>
      <c r="J61" s="39"/>
      <c r="K61" s="39"/>
      <c r="L61" s="39"/>
      <c r="M61" s="39"/>
      <c r="N61" s="40"/>
      <c r="O61" s="40"/>
      <c r="P61" s="40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16" ht="14.25">
      <c r="A62" s="38"/>
      <c r="E62" s="41"/>
      <c r="F62" s="41"/>
      <c r="N62" s="40"/>
      <c r="O62" s="40"/>
      <c r="P62" s="40"/>
    </row>
    <row r="63" spans="1:16" ht="14.25">
      <c r="A63" s="38"/>
      <c r="B63" s="38"/>
      <c r="C63" s="38"/>
      <c r="D63" s="38"/>
      <c r="N63" s="40"/>
      <c r="O63" s="40"/>
      <c r="P63" s="40"/>
    </row>
    <row r="64" spans="1:16" ht="14.25">
      <c r="A64" s="38"/>
      <c r="E64" s="41"/>
      <c r="F64" s="41"/>
      <c r="N64" s="40"/>
      <c r="O64" s="40"/>
      <c r="P64" s="40"/>
    </row>
    <row r="65" spans="1:16" ht="14.25">
      <c r="A65" s="38"/>
      <c r="E65" s="41"/>
      <c r="F65" s="41"/>
      <c r="N65" s="40"/>
      <c r="O65" s="40"/>
      <c r="P65" s="40"/>
    </row>
    <row r="66" spans="1:16" ht="14.25">
      <c r="A66" s="38"/>
      <c r="B66" s="38"/>
      <c r="C66" s="38"/>
      <c r="D66" s="38"/>
      <c r="E66" s="41"/>
      <c r="F66" s="41"/>
      <c r="N66" s="40"/>
      <c r="O66" s="40"/>
      <c r="P66" s="40"/>
    </row>
    <row r="67" spans="1:16" ht="14.25">
      <c r="A67" s="38"/>
      <c r="E67" s="41"/>
      <c r="F67" s="41"/>
      <c r="N67" s="40"/>
      <c r="O67" s="40"/>
      <c r="P67" s="40"/>
    </row>
    <row r="68" spans="1:27" ht="14.25">
      <c r="A68" s="38"/>
      <c r="E68" s="39"/>
      <c r="F68" s="39"/>
      <c r="G68" s="38"/>
      <c r="H68" s="39"/>
      <c r="I68" s="39"/>
      <c r="J68" s="39"/>
      <c r="K68" s="39"/>
      <c r="L68" s="39"/>
      <c r="M68" s="39"/>
      <c r="N68" s="40"/>
      <c r="O68" s="40"/>
      <c r="P68" s="40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16" ht="14.25">
      <c r="A69" s="38"/>
      <c r="B69" s="38"/>
      <c r="C69" s="38"/>
      <c r="D69" s="38"/>
      <c r="E69" s="41"/>
      <c r="F69" s="41"/>
      <c r="N69" s="40"/>
      <c r="O69" s="40"/>
      <c r="P69" s="40"/>
    </row>
    <row r="70" spans="1:16" ht="14.25">
      <c r="A70" s="38"/>
      <c r="B70" s="38"/>
      <c r="C70" s="38"/>
      <c r="D70" s="38"/>
      <c r="E70" s="41"/>
      <c r="F70" s="41"/>
      <c r="N70" s="40"/>
      <c r="O70" s="40"/>
      <c r="P70" s="40"/>
    </row>
    <row r="71" spans="1:16" ht="14.25">
      <c r="A71" s="38"/>
      <c r="B71" s="38"/>
      <c r="C71" s="38"/>
      <c r="D71" s="38"/>
      <c r="E71" s="41"/>
      <c r="F71" s="41"/>
      <c r="N71" s="40"/>
      <c r="O71" s="40"/>
      <c r="P71" s="40"/>
    </row>
    <row r="72" spans="2:16" ht="14.25">
      <c r="B72" s="38"/>
      <c r="C72" s="38"/>
      <c r="D72" s="38"/>
      <c r="N72" s="40"/>
      <c r="O72" s="40"/>
      <c r="P72" s="40"/>
    </row>
    <row r="73" spans="2:16" ht="14.25">
      <c r="B73" s="38"/>
      <c r="C73" s="38"/>
      <c r="D73" s="38"/>
      <c r="N73" s="40"/>
      <c r="O73" s="40"/>
      <c r="P73" s="40"/>
    </row>
    <row r="74" spans="14:16" ht="14.25">
      <c r="N74" s="40"/>
      <c r="O74" s="40"/>
      <c r="P74" s="40"/>
    </row>
    <row r="75" spans="14:16" ht="14.25">
      <c r="N75" s="40"/>
      <c r="O75" s="40"/>
      <c r="P75" s="40"/>
    </row>
    <row r="76" spans="1:27" s="44" customFormat="1" ht="14.25">
      <c r="A76" s="38"/>
      <c r="B76" s="33"/>
      <c r="C76" s="33"/>
      <c r="D76" s="33"/>
      <c r="E76" s="39"/>
      <c r="F76" s="39"/>
      <c r="G76" s="38"/>
      <c r="H76" s="39"/>
      <c r="I76" s="39"/>
      <c r="J76" s="39"/>
      <c r="K76" s="39"/>
      <c r="L76" s="39"/>
      <c r="M76" s="39"/>
      <c r="N76" s="40"/>
      <c r="O76" s="40"/>
      <c r="P76" s="40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16" ht="14.25">
      <c r="A77" s="38"/>
      <c r="E77" s="39"/>
      <c r="F77" s="39"/>
      <c r="G77" s="38"/>
      <c r="H77" s="39"/>
      <c r="I77" s="39"/>
      <c r="J77" s="39"/>
      <c r="K77" s="39"/>
      <c r="L77" s="39"/>
      <c r="M77" s="39"/>
      <c r="N77" s="40"/>
      <c r="O77" s="40"/>
      <c r="P77" s="40"/>
    </row>
    <row r="78" spans="1:16" ht="14.25">
      <c r="A78" s="38"/>
      <c r="E78" s="39"/>
      <c r="F78" s="39"/>
      <c r="G78" s="38"/>
      <c r="H78" s="39"/>
      <c r="I78" s="39"/>
      <c r="J78" s="39"/>
      <c r="K78" s="39"/>
      <c r="L78" s="39"/>
      <c r="M78" s="39"/>
      <c r="N78" s="40"/>
      <c r="O78" s="40"/>
      <c r="P78" s="40"/>
    </row>
    <row r="79" spans="5:16" ht="14.25">
      <c r="E79" s="41"/>
      <c r="F79" s="41"/>
      <c r="H79" s="39"/>
      <c r="I79" s="39"/>
      <c r="J79" s="39"/>
      <c r="K79" s="39"/>
      <c r="L79" s="39"/>
      <c r="M79" s="39"/>
      <c r="N79" s="40"/>
      <c r="O79" s="40"/>
      <c r="P79" s="40"/>
    </row>
    <row r="80" spans="1:16" ht="14.25">
      <c r="A80" s="38"/>
      <c r="B80" s="38"/>
      <c r="C80" s="38"/>
      <c r="D80" s="38"/>
      <c r="E80" s="41"/>
      <c r="F80" s="41"/>
      <c r="I80" s="39"/>
      <c r="J80" s="39"/>
      <c r="K80" s="39"/>
      <c r="L80" s="39"/>
      <c r="M80" s="39"/>
      <c r="N80" s="40"/>
      <c r="O80" s="40"/>
      <c r="P80" s="40"/>
    </row>
    <row r="81" spans="5:16" ht="14.25">
      <c r="E81" s="41"/>
      <c r="F81" s="41"/>
      <c r="N81" s="40"/>
      <c r="O81" s="40"/>
      <c r="P81" s="40"/>
    </row>
    <row r="82" spans="2:16" s="38" customFormat="1" ht="14.25">
      <c r="B82" s="33"/>
      <c r="C82" s="33"/>
      <c r="D82" s="33"/>
      <c r="E82" s="39"/>
      <c r="F82" s="39"/>
      <c r="H82" s="39"/>
      <c r="I82" s="39"/>
      <c r="J82" s="39"/>
      <c r="K82" s="39"/>
      <c r="L82" s="39"/>
      <c r="M82" s="39"/>
      <c r="N82" s="40"/>
      <c r="O82" s="40"/>
      <c r="P82" s="40"/>
    </row>
    <row r="83" spans="14:16" ht="14.25">
      <c r="N83" s="40"/>
      <c r="O83" s="40"/>
      <c r="P83" s="40"/>
    </row>
    <row r="84" spans="14:16" ht="14.25">
      <c r="N84" s="40"/>
      <c r="O84" s="40"/>
      <c r="P84" s="40"/>
    </row>
    <row r="85" spans="14:16" ht="14.25">
      <c r="N85" s="40"/>
      <c r="O85" s="40"/>
      <c r="P85" s="40"/>
    </row>
    <row r="86" spans="1:27" ht="14.25">
      <c r="A86" s="38"/>
      <c r="E86" s="39"/>
      <c r="F86" s="39"/>
      <c r="G86" s="38"/>
      <c r="H86" s="39"/>
      <c r="I86" s="39"/>
      <c r="J86" s="39"/>
      <c r="K86" s="39"/>
      <c r="L86" s="39"/>
      <c r="M86" s="39"/>
      <c r="N86" s="40"/>
      <c r="O86" s="40"/>
      <c r="P86" s="40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16" ht="14.25">
      <c r="A87" s="38"/>
      <c r="E87" s="41"/>
      <c r="F87" s="41"/>
      <c r="N87" s="40"/>
      <c r="O87" s="40"/>
      <c r="P87" s="40"/>
    </row>
    <row r="88" spans="1:27" ht="14.25">
      <c r="A88" s="38"/>
      <c r="B88" s="38"/>
      <c r="C88" s="38"/>
      <c r="D88" s="38"/>
      <c r="E88" s="39"/>
      <c r="F88" s="39"/>
      <c r="G88" s="38"/>
      <c r="H88" s="39"/>
      <c r="I88" s="39"/>
      <c r="J88" s="39"/>
      <c r="K88" s="39"/>
      <c r="L88" s="39"/>
      <c r="M88" s="39"/>
      <c r="N88" s="40"/>
      <c r="O88" s="40"/>
      <c r="P88" s="40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2:4" ht="14.25">
      <c r="B89" s="38"/>
      <c r="C89" s="38"/>
      <c r="D89" s="38"/>
    </row>
    <row r="90" spans="2:4" ht="14.25">
      <c r="B90" s="38"/>
      <c r="C90" s="38"/>
      <c r="D90" s="38"/>
    </row>
    <row r="94" spans="2:4" ht="14.25">
      <c r="B94" s="38"/>
      <c r="C94" s="38"/>
      <c r="D94" s="38"/>
    </row>
    <row r="97" ht="14.25">
      <c r="B97" s="38"/>
    </row>
    <row r="98" spans="2:4" ht="14.25">
      <c r="B98" s="38"/>
      <c r="C98" s="38"/>
      <c r="D98" s="38"/>
    </row>
    <row r="100" spans="2:4" ht="14.25">
      <c r="B100" s="38"/>
      <c r="C100" s="38"/>
      <c r="D100" s="38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zoomScalePageLayoutView="0" workbookViewId="0" topLeftCell="A1">
      <selection activeCell="B53" sqref="B53"/>
    </sheetView>
  </sheetViews>
  <sheetFormatPr defaultColWidth="9.140625" defaultRowHeight="12.75" outlineLevelCol="1"/>
  <cols>
    <col min="1" max="1" width="9.421875" style="33" customWidth="1"/>
    <col min="2" max="2" width="14.00390625" style="33" customWidth="1"/>
    <col min="3" max="3" width="26.28125" style="33" customWidth="1"/>
    <col min="4" max="4" width="23.7109375" style="33" customWidth="1"/>
    <col min="5" max="5" width="3.7109375" style="33" customWidth="1"/>
    <col min="6" max="6" width="5.00390625" style="33" customWidth="1"/>
    <col min="7" max="7" width="19.28125" style="33" customWidth="1"/>
    <col min="8" max="13" width="14.140625" style="41" customWidth="1"/>
    <col min="14" max="15" width="12.00390625" style="33" hidden="1" customWidth="1" outlineLevel="1"/>
    <col min="16" max="16" width="7.57421875" style="33" customWidth="1" collapsed="1"/>
    <col min="17" max="16384" width="9.140625" style="33" customWidth="1"/>
  </cols>
  <sheetData>
    <row r="1" spans="1:16" ht="14.25">
      <c r="A1" s="31"/>
      <c r="B1" s="31"/>
      <c r="C1" s="31"/>
      <c r="D1" s="31"/>
      <c r="E1" s="31"/>
      <c r="F1" s="31"/>
      <c r="G1" s="31"/>
      <c r="H1" s="32" t="s">
        <v>177</v>
      </c>
      <c r="I1" s="32" t="s">
        <v>1</v>
      </c>
      <c r="J1" s="32" t="s">
        <v>2</v>
      </c>
      <c r="K1" s="32" t="s">
        <v>178</v>
      </c>
      <c r="L1" s="32" t="s">
        <v>3</v>
      </c>
      <c r="M1" s="32" t="s">
        <v>5</v>
      </c>
      <c r="N1" s="31"/>
      <c r="O1" s="31"/>
      <c r="P1" s="31"/>
    </row>
    <row r="2" spans="1:16" ht="14.25" customHeight="1">
      <c r="A2" s="31"/>
      <c r="B2" s="31"/>
      <c r="C2" s="31"/>
      <c r="D2" s="31"/>
      <c r="E2" s="31"/>
      <c r="F2" s="31"/>
      <c r="G2" s="31"/>
      <c r="H2" s="34">
        <v>43743</v>
      </c>
      <c r="I2" s="34">
        <v>43765</v>
      </c>
      <c r="J2" s="34">
        <v>43793</v>
      </c>
      <c r="K2" s="34">
        <v>43814</v>
      </c>
      <c r="L2" s="34" t="s">
        <v>180</v>
      </c>
      <c r="M2" s="34">
        <v>43855</v>
      </c>
      <c r="N2" s="35"/>
      <c r="O2" s="35"/>
      <c r="P2" s="31"/>
    </row>
    <row r="3" spans="1:16" ht="14.25">
      <c r="A3" s="36" t="s">
        <v>6</v>
      </c>
      <c r="B3" s="36" t="s">
        <v>7</v>
      </c>
      <c r="C3" s="36" t="s">
        <v>8</v>
      </c>
      <c r="D3" s="36" t="s">
        <v>9</v>
      </c>
      <c r="E3" s="37" t="s">
        <v>10</v>
      </c>
      <c r="F3" s="37" t="s">
        <v>11</v>
      </c>
      <c r="G3" s="36" t="s">
        <v>12</v>
      </c>
      <c r="H3" s="32" t="s">
        <v>13</v>
      </c>
      <c r="I3" s="32" t="s">
        <v>14</v>
      </c>
      <c r="J3" s="32" t="s">
        <v>15</v>
      </c>
      <c r="K3" s="32" t="s">
        <v>16</v>
      </c>
      <c r="L3" s="32" t="s">
        <v>17</v>
      </c>
      <c r="M3" s="32" t="s">
        <v>181</v>
      </c>
      <c r="N3" s="31" t="s">
        <v>18</v>
      </c>
      <c r="O3" s="31" t="s">
        <v>19</v>
      </c>
      <c r="P3" s="31" t="s">
        <v>20</v>
      </c>
    </row>
    <row r="4" spans="1:17" s="55" customFormat="1" ht="14.25">
      <c r="A4" s="55">
        <v>1</v>
      </c>
      <c r="B4" s="56" t="s">
        <v>138</v>
      </c>
      <c r="C4" s="56" t="s">
        <v>139</v>
      </c>
      <c r="D4" s="56" t="s">
        <v>140</v>
      </c>
      <c r="E4" s="57" t="s">
        <v>117</v>
      </c>
      <c r="F4" s="57" t="s">
        <v>24</v>
      </c>
      <c r="G4" s="56" t="s">
        <v>44</v>
      </c>
      <c r="H4" s="57">
        <v>2</v>
      </c>
      <c r="I4" s="57">
        <v>8</v>
      </c>
      <c r="J4" s="57">
        <v>1</v>
      </c>
      <c r="K4" s="57">
        <v>4</v>
      </c>
      <c r="L4" s="57">
        <v>7</v>
      </c>
      <c r="M4" s="57">
        <v>1</v>
      </c>
      <c r="N4" s="58">
        <f>IF(OR('Gereden wedstrijden'!$L$7=5,'Gereden wedstrijden'!$L$7=6),LARGE(H4:M4,1),0)</f>
        <v>8</v>
      </c>
      <c r="O4" s="58">
        <f>IF('Gereden wedstrijden'!$L$7=6,LARGE(H4:M4,2),0)</f>
        <v>7</v>
      </c>
      <c r="P4" s="58">
        <f aca="true" t="shared" si="0" ref="P4:P9">SUM(H4:M4)-SUM(N4:O4)</f>
        <v>8</v>
      </c>
      <c r="Q4" s="55" t="s">
        <v>444</v>
      </c>
    </row>
    <row r="5" spans="1:17" s="59" customFormat="1" ht="14.25">
      <c r="A5" s="59">
        <v>2</v>
      </c>
      <c r="B5" s="60" t="s">
        <v>306</v>
      </c>
      <c r="C5" s="60" t="s">
        <v>307</v>
      </c>
      <c r="D5" s="60" t="s">
        <v>308</v>
      </c>
      <c r="E5" s="61" t="s">
        <v>117</v>
      </c>
      <c r="F5" s="61" t="s">
        <v>24</v>
      </c>
      <c r="G5" s="60" t="s">
        <v>37</v>
      </c>
      <c r="H5" s="61">
        <v>99</v>
      </c>
      <c r="I5" s="61">
        <v>5</v>
      </c>
      <c r="J5" s="61">
        <v>6</v>
      </c>
      <c r="K5" s="61">
        <v>3</v>
      </c>
      <c r="L5" s="61">
        <v>4</v>
      </c>
      <c r="M5" s="61">
        <v>99</v>
      </c>
      <c r="N5" s="62">
        <f>IF(OR('Gereden wedstrijden'!$L$7=5,'Gereden wedstrijden'!$L$7=6),LARGE(H5:M5,1),0)</f>
        <v>99</v>
      </c>
      <c r="O5" s="62">
        <f>IF('Gereden wedstrijden'!$L$7=6,LARGE(H5:M5,2),0)</f>
        <v>99</v>
      </c>
      <c r="P5" s="62">
        <f t="shared" si="0"/>
        <v>18</v>
      </c>
      <c r="Q5" s="59" t="s">
        <v>445</v>
      </c>
    </row>
    <row r="6" spans="1:17" s="59" customFormat="1" ht="14.25">
      <c r="A6" s="59">
        <v>3</v>
      </c>
      <c r="B6" s="60" t="s">
        <v>303</v>
      </c>
      <c r="C6" s="60" t="s">
        <v>304</v>
      </c>
      <c r="D6" s="60" t="s">
        <v>305</v>
      </c>
      <c r="E6" s="61" t="s">
        <v>117</v>
      </c>
      <c r="F6" s="61" t="s">
        <v>24</v>
      </c>
      <c r="G6" s="60" t="s">
        <v>44</v>
      </c>
      <c r="H6" s="61">
        <v>99</v>
      </c>
      <c r="I6" s="61">
        <v>4</v>
      </c>
      <c r="J6" s="61">
        <v>2</v>
      </c>
      <c r="K6" s="61">
        <v>7</v>
      </c>
      <c r="L6" s="61">
        <v>5</v>
      </c>
      <c r="M6" s="61">
        <v>99</v>
      </c>
      <c r="N6" s="62">
        <f>IF(OR('Gereden wedstrijden'!$L$7=5,'Gereden wedstrijden'!$L$7=6),LARGE(H6:M6,1),0)</f>
        <v>99</v>
      </c>
      <c r="O6" s="62">
        <f>IF('Gereden wedstrijden'!$L$7=6,LARGE(H6:M6,2),0)</f>
        <v>99</v>
      </c>
      <c r="P6" s="62">
        <f t="shared" si="0"/>
        <v>18</v>
      </c>
      <c r="Q6" s="59" t="s">
        <v>445</v>
      </c>
    </row>
    <row r="7" spans="1:17" s="59" customFormat="1" ht="14.25">
      <c r="A7" s="59">
        <v>4</v>
      </c>
      <c r="B7" s="60" t="s">
        <v>69</v>
      </c>
      <c r="C7" s="60" t="s">
        <v>70</v>
      </c>
      <c r="D7" s="60" t="s">
        <v>71</v>
      </c>
      <c r="E7" s="61" t="s">
        <v>117</v>
      </c>
      <c r="F7" s="61" t="s">
        <v>24</v>
      </c>
      <c r="G7" s="60" t="s">
        <v>44</v>
      </c>
      <c r="H7" s="61">
        <v>99</v>
      </c>
      <c r="I7" s="61">
        <v>3</v>
      </c>
      <c r="J7" s="61">
        <v>4</v>
      </c>
      <c r="K7" s="61">
        <v>8</v>
      </c>
      <c r="L7" s="61">
        <v>11</v>
      </c>
      <c r="M7" s="61">
        <v>4</v>
      </c>
      <c r="N7" s="62">
        <f>IF(OR('Gereden wedstrijden'!$L$7=5,'Gereden wedstrijden'!$L$7=6),LARGE(H7:M7,1),0)</f>
        <v>99</v>
      </c>
      <c r="O7" s="62">
        <f>IF('Gereden wedstrijden'!$L$7=6,LARGE(H7:M7,2),0)</f>
        <v>11</v>
      </c>
      <c r="P7" s="62">
        <f t="shared" si="0"/>
        <v>19</v>
      </c>
      <c r="Q7" s="59" t="s">
        <v>445</v>
      </c>
    </row>
    <row r="8" spans="1:17" s="59" customFormat="1" ht="14.25">
      <c r="A8" s="59">
        <v>5</v>
      </c>
      <c r="B8" s="65" t="s">
        <v>224</v>
      </c>
      <c r="C8" s="65" t="s">
        <v>225</v>
      </c>
      <c r="D8" s="65" t="s">
        <v>226</v>
      </c>
      <c r="E8" s="61" t="s">
        <v>117</v>
      </c>
      <c r="F8" s="61" t="s">
        <v>24</v>
      </c>
      <c r="G8" s="65" t="s">
        <v>5</v>
      </c>
      <c r="H8" s="63">
        <v>6</v>
      </c>
      <c r="I8" s="63">
        <v>16</v>
      </c>
      <c r="J8" s="63">
        <v>5</v>
      </c>
      <c r="K8" s="63">
        <v>10</v>
      </c>
      <c r="L8" s="63">
        <v>3</v>
      </c>
      <c r="M8" s="63">
        <v>5</v>
      </c>
      <c r="N8" s="62">
        <f>IF(OR('Gereden wedstrijden'!$L$7=5,'Gereden wedstrijden'!$L$7=6),LARGE(H8:M8,1),0)</f>
        <v>16</v>
      </c>
      <c r="O8" s="62">
        <f>IF('Gereden wedstrijden'!$L$7=6,LARGE(H8:M8,2),0)</f>
        <v>10</v>
      </c>
      <c r="P8" s="62">
        <f t="shared" si="0"/>
        <v>19</v>
      </c>
      <c r="Q8" s="59" t="s">
        <v>445</v>
      </c>
    </row>
    <row r="9" spans="1:17" s="59" customFormat="1" ht="14.25">
      <c r="A9" s="59">
        <v>6</v>
      </c>
      <c r="B9" s="60" t="s">
        <v>115</v>
      </c>
      <c r="C9" s="60" t="s">
        <v>222</v>
      </c>
      <c r="D9" s="60" t="s">
        <v>116</v>
      </c>
      <c r="E9" s="61" t="s">
        <v>117</v>
      </c>
      <c r="F9" s="61" t="s">
        <v>24</v>
      </c>
      <c r="G9" s="60" t="s">
        <v>3</v>
      </c>
      <c r="H9" s="61">
        <v>1</v>
      </c>
      <c r="I9" s="61">
        <v>15</v>
      </c>
      <c r="J9" s="61">
        <v>7</v>
      </c>
      <c r="K9" s="61">
        <v>6</v>
      </c>
      <c r="L9" s="61">
        <v>6</v>
      </c>
      <c r="M9" s="61">
        <v>10</v>
      </c>
      <c r="N9" s="62">
        <f>IF(OR('Gereden wedstrijden'!$L$7=5,'Gereden wedstrijden'!$L$7=6),LARGE(H9:M9,1),0)</f>
        <v>15</v>
      </c>
      <c r="O9" s="62">
        <f>IF('Gereden wedstrijden'!$L$7=6,LARGE(H9:M9,2),0)</f>
        <v>10</v>
      </c>
      <c r="P9" s="62">
        <f t="shared" si="0"/>
        <v>20</v>
      </c>
      <c r="Q9" s="59" t="s">
        <v>445</v>
      </c>
    </row>
    <row r="10" spans="2:16" s="38" customFormat="1" ht="14.25">
      <c r="B10" s="42"/>
      <c r="C10" s="42"/>
      <c r="D10" s="42"/>
      <c r="E10" s="39"/>
      <c r="F10" s="39"/>
      <c r="G10" s="42"/>
      <c r="H10" s="39"/>
      <c r="I10" s="39"/>
      <c r="J10" s="39"/>
      <c r="K10" s="39"/>
      <c r="L10" s="39"/>
      <c r="M10" s="39"/>
      <c r="N10" s="40"/>
      <c r="O10" s="40"/>
      <c r="P10" s="40"/>
    </row>
    <row r="11" spans="1:17" s="38" customFormat="1" ht="14.25">
      <c r="A11" s="38">
        <v>7</v>
      </c>
      <c r="B11" s="42" t="s">
        <v>301</v>
      </c>
      <c r="C11" s="42" t="s">
        <v>173</v>
      </c>
      <c r="D11" s="42" t="s">
        <v>302</v>
      </c>
      <c r="E11" s="39" t="s">
        <v>117</v>
      </c>
      <c r="F11" s="39" t="s">
        <v>24</v>
      </c>
      <c r="G11" s="42" t="s">
        <v>164</v>
      </c>
      <c r="H11" s="39">
        <v>99</v>
      </c>
      <c r="I11" s="39">
        <v>2</v>
      </c>
      <c r="J11" s="39">
        <v>99</v>
      </c>
      <c r="K11" s="39">
        <v>1</v>
      </c>
      <c r="L11" s="39">
        <v>1</v>
      </c>
      <c r="M11" s="39">
        <v>17</v>
      </c>
      <c r="N11" s="40">
        <f>IF(OR('Gereden wedstrijden'!$L$7=5,'Gereden wedstrijden'!$L$7=6),LARGE(H11:M11,1),0)</f>
        <v>99</v>
      </c>
      <c r="O11" s="40">
        <f>IF('Gereden wedstrijden'!$L$7=6,LARGE(H11:M11,2),0)</f>
        <v>99</v>
      </c>
      <c r="P11" s="40">
        <f aca="true" t="shared" si="1" ref="P11:P34">SUM(H11:M11)-SUM(N11:O11)</f>
        <v>21</v>
      </c>
      <c r="Q11" s="33"/>
    </row>
    <row r="12" spans="1:16" s="38" customFormat="1" ht="14.25">
      <c r="A12" s="38">
        <v>8</v>
      </c>
      <c r="B12" s="42" t="s">
        <v>112</v>
      </c>
      <c r="C12" s="42" t="s">
        <v>113</v>
      </c>
      <c r="D12" s="42" t="s">
        <v>114</v>
      </c>
      <c r="E12" s="39" t="s">
        <v>117</v>
      </c>
      <c r="F12" s="39" t="s">
        <v>24</v>
      </c>
      <c r="G12" s="42" t="s">
        <v>1</v>
      </c>
      <c r="H12" s="41">
        <v>4</v>
      </c>
      <c r="I12" s="41">
        <v>10</v>
      </c>
      <c r="J12" s="41">
        <v>8</v>
      </c>
      <c r="K12" s="41">
        <v>12</v>
      </c>
      <c r="L12" s="41">
        <v>99</v>
      </c>
      <c r="M12" s="41">
        <v>99</v>
      </c>
      <c r="N12" s="40">
        <f>IF(OR('Gereden wedstrijden'!$L$7=5,'Gereden wedstrijden'!$L$7=6),LARGE(H12:M12,1),0)</f>
        <v>99</v>
      </c>
      <c r="O12" s="40">
        <f>IF('Gereden wedstrijden'!$L$7=6,LARGE(H12:M12,2),0)</f>
        <v>99</v>
      </c>
      <c r="P12" s="40">
        <f t="shared" si="1"/>
        <v>34</v>
      </c>
    </row>
    <row r="13" spans="1:16" s="38" customFormat="1" ht="14.25">
      <c r="A13" s="38">
        <v>9</v>
      </c>
      <c r="B13" s="42" t="s">
        <v>299</v>
      </c>
      <c r="C13" s="42" t="s">
        <v>300</v>
      </c>
      <c r="D13" s="42" t="s">
        <v>127</v>
      </c>
      <c r="E13" s="39" t="s">
        <v>117</v>
      </c>
      <c r="F13" s="39" t="s">
        <v>24</v>
      </c>
      <c r="G13" s="42" t="s">
        <v>40</v>
      </c>
      <c r="H13" s="39">
        <v>99</v>
      </c>
      <c r="I13" s="39">
        <v>1</v>
      </c>
      <c r="J13" s="39">
        <v>99</v>
      </c>
      <c r="K13" s="39">
        <v>2</v>
      </c>
      <c r="L13" s="39">
        <v>8</v>
      </c>
      <c r="M13" s="39">
        <v>99</v>
      </c>
      <c r="N13" s="40">
        <f>IF(OR('Gereden wedstrijden'!$L$7=5,'Gereden wedstrijden'!$L$7=6),LARGE(H13:M13,1),0)</f>
        <v>99</v>
      </c>
      <c r="O13" s="40">
        <f>IF('Gereden wedstrijden'!$L$7=6,LARGE(H13:M13,2),0)</f>
        <v>99</v>
      </c>
      <c r="P13" s="40">
        <f t="shared" si="1"/>
        <v>110</v>
      </c>
    </row>
    <row r="14" spans="1:27" s="38" customFormat="1" ht="14.25">
      <c r="A14" s="38">
        <v>10</v>
      </c>
      <c r="B14" s="46" t="s">
        <v>135</v>
      </c>
      <c r="C14" s="46" t="s">
        <v>25</v>
      </c>
      <c r="D14" s="46" t="s">
        <v>136</v>
      </c>
      <c r="E14" s="39" t="s">
        <v>117</v>
      </c>
      <c r="F14" s="39" t="s">
        <v>24</v>
      </c>
      <c r="G14" s="46" t="s">
        <v>3</v>
      </c>
      <c r="H14" s="39">
        <v>99</v>
      </c>
      <c r="I14" s="39">
        <v>6</v>
      </c>
      <c r="J14" s="39">
        <v>99</v>
      </c>
      <c r="K14" s="39">
        <v>11</v>
      </c>
      <c r="L14" s="39">
        <v>10</v>
      </c>
      <c r="M14" s="39">
        <v>99</v>
      </c>
      <c r="N14" s="40">
        <f>IF(OR('Gereden wedstrijden'!$L$7=5,'Gereden wedstrijden'!$L$7=6),LARGE(H14:M14,1),0)</f>
        <v>99</v>
      </c>
      <c r="O14" s="40">
        <f>IF('Gereden wedstrijden'!$L$7=6,LARGE(H14:M14,2),0)</f>
        <v>99</v>
      </c>
      <c r="P14" s="40">
        <f t="shared" si="1"/>
        <v>126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16" s="38" customFormat="1" ht="14.25">
      <c r="A15" s="38">
        <v>11</v>
      </c>
      <c r="B15" s="46" t="s">
        <v>91</v>
      </c>
      <c r="C15" s="46" t="s">
        <v>162</v>
      </c>
      <c r="D15" s="46" t="s">
        <v>92</v>
      </c>
      <c r="E15" s="39" t="s">
        <v>117</v>
      </c>
      <c r="F15" s="39" t="s">
        <v>24</v>
      </c>
      <c r="G15" s="42" t="s">
        <v>3</v>
      </c>
      <c r="H15" s="39">
        <v>99</v>
      </c>
      <c r="I15" s="39">
        <v>14</v>
      </c>
      <c r="J15" s="39">
        <v>9</v>
      </c>
      <c r="K15" s="39">
        <v>5</v>
      </c>
      <c r="L15" s="39">
        <v>99</v>
      </c>
      <c r="M15" s="39">
        <v>99</v>
      </c>
      <c r="N15" s="40">
        <f>IF(OR('Gereden wedstrijden'!$L$7=5,'Gereden wedstrijden'!$L$7=6),LARGE(H15:M15,1),0)</f>
        <v>99</v>
      </c>
      <c r="O15" s="40">
        <f>IF('Gereden wedstrijden'!$L$7=6,LARGE(H15:M15,2),0)</f>
        <v>99</v>
      </c>
      <c r="P15" s="40">
        <f t="shared" si="1"/>
        <v>127</v>
      </c>
    </row>
    <row r="16" spans="1:16" s="38" customFormat="1" ht="14.25">
      <c r="A16" s="38">
        <v>12</v>
      </c>
      <c r="B16" s="46" t="s">
        <v>276</v>
      </c>
      <c r="C16" s="46" t="s">
        <v>277</v>
      </c>
      <c r="D16" s="46" t="s">
        <v>77</v>
      </c>
      <c r="E16" s="39" t="s">
        <v>117</v>
      </c>
      <c r="F16" s="39" t="s">
        <v>24</v>
      </c>
      <c r="G16" s="38" t="s">
        <v>40</v>
      </c>
      <c r="H16" s="39">
        <v>99</v>
      </c>
      <c r="I16" s="39">
        <v>99</v>
      </c>
      <c r="J16" s="39">
        <v>99</v>
      </c>
      <c r="K16" s="39">
        <v>9</v>
      </c>
      <c r="L16" s="39">
        <v>2</v>
      </c>
      <c r="M16" s="39">
        <v>99</v>
      </c>
      <c r="N16" s="40">
        <f>IF(OR('Gereden wedstrijden'!$L$7=5,'Gereden wedstrijden'!$L$7=6),LARGE(H16:M16,1),0)</f>
        <v>99</v>
      </c>
      <c r="O16" s="40">
        <f>IF('Gereden wedstrijden'!$L$7=6,LARGE(H16:M16,2),0)</f>
        <v>99</v>
      </c>
      <c r="P16" s="40">
        <f t="shared" si="1"/>
        <v>209</v>
      </c>
    </row>
    <row r="17" spans="1:17" s="38" customFormat="1" ht="14.25">
      <c r="A17" s="38">
        <v>13</v>
      </c>
      <c r="B17" s="46" t="s">
        <v>312</v>
      </c>
      <c r="C17" s="46" t="s">
        <v>167</v>
      </c>
      <c r="D17" s="46" t="s">
        <v>313</v>
      </c>
      <c r="E17" s="39" t="s">
        <v>117</v>
      </c>
      <c r="F17" s="39" t="s">
        <v>24</v>
      </c>
      <c r="G17" s="33" t="s">
        <v>3</v>
      </c>
      <c r="H17" s="41">
        <v>99</v>
      </c>
      <c r="I17" s="41">
        <v>9</v>
      </c>
      <c r="J17" s="41">
        <v>3</v>
      </c>
      <c r="K17" s="41">
        <v>99</v>
      </c>
      <c r="L17" s="41">
        <v>99</v>
      </c>
      <c r="M17" s="41">
        <v>99</v>
      </c>
      <c r="N17" s="40">
        <f>IF(OR('Gereden wedstrijden'!$L$7=5,'Gereden wedstrijden'!$L$7=6),LARGE(H17:M17,1),0)</f>
        <v>99</v>
      </c>
      <c r="O17" s="40">
        <f>IF('Gereden wedstrijden'!$L$7=6,LARGE(H17:M17,2),0)</f>
        <v>99</v>
      </c>
      <c r="P17" s="40">
        <f t="shared" si="1"/>
        <v>210</v>
      </c>
      <c r="Q17" s="33" t="s">
        <v>438</v>
      </c>
    </row>
    <row r="18" spans="1:27" ht="14.25">
      <c r="A18" s="38">
        <v>14</v>
      </c>
      <c r="B18" s="42" t="s">
        <v>102</v>
      </c>
      <c r="C18" s="42" t="s">
        <v>137</v>
      </c>
      <c r="D18" s="42" t="s">
        <v>103</v>
      </c>
      <c r="E18" s="39" t="s">
        <v>117</v>
      </c>
      <c r="F18" s="39" t="s">
        <v>24</v>
      </c>
      <c r="G18" s="42" t="s">
        <v>104</v>
      </c>
      <c r="H18" s="39">
        <v>5</v>
      </c>
      <c r="I18" s="39">
        <v>13</v>
      </c>
      <c r="J18" s="39">
        <v>99</v>
      </c>
      <c r="K18" s="39">
        <v>99</v>
      </c>
      <c r="L18" s="39">
        <v>99</v>
      </c>
      <c r="M18" s="39">
        <v>99</v>
      </c>
      <c r="N18" s="40">
        <f>IF(OR('Gereden wedstrijden'!$L$7=5,'Gereden wedstrijden'!$L$7=6),LARGE(H18:M18,1),0)</f>
        <v>99</v>
      </c>
      <c r="O18" s="40">
        <f>IF('Gereden wedstrijden'!$L$7=6,LARGE(H18:M18,2),0)</f>
        <v>99</v>
      </c>
      <c r="P18" s="40">
        <f t="shared" si="1"/>
        <v>216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4.25">
      <c r="A19" s="38">
        <v>15</v>
      </c>
      <c r="B19" s="42" t="s">
        <v>358</v>
      </c>
      <c r="C19" s="42" t="s">
        <v>359</v>
      </c>
      <c r="D19" s="42" t="s">
        <v>360</v>
      </c>
      <c r="E19" s="39" t="s">
        <v>117</v>
      </c>
      <c r="F19" s="39" t="s">
        <v>24</v>
      </c>
      <c r="G19" s="38" t="s">
        <v>4</v>
      </c>
      <c r="H19" s="39">
        <v>99</v>
      </c>
      <c r="I19" s="39">
        <v>99</v>
      </c>
      <c r="J19" s="39">
        <v>99</v>
      </c>
      <c r="K19" s="39">
        <v>13</v>
      </c>
      <c r="L19" s="39">
        <v>99</v>
      </c>
      <c r="M19" s="39">
        <v>7</v>
      </c>
      <c r="N19" s="40">
        <f>IF(OR('Gereden wedstrijden'!$L$7=5,'Gereden wedstrijden'!$L$7=6),LARGE(H19:M19,1),0)</f>
        <v>99</v>
      </c>
      <c r="O19" s="40">
        <f>IF('Gereden wedstrijden'!$L$7=6,LARGE(H19:M19,2),0)</f>
        <v>99</v>
      </c>
      <c r="P19" s="40">
        <f t="shared" si="1"/>
        <v>218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28.5">
      <c r="A20" s="38">
        <v>16</v>
      </c>
      <c r="B20" s="53" t="s">
        <v>435</v>
      </c>
      <c r="C20" s="53" t="s">
        <v>436</v>
      </c>
      <c r="D20" s="53" t="s">
        <v>437</v>
      </c>
      <c r="E20" s="39" t="s">
        <v>117</v>
      </c>
      <c r="F20" s="39" t="s">
        <v>24</v>
      </c>
      <c r="G20" s="38" t="s">
        <v>40</v>
      </c>
      <c r="H20" s="39">
        <v>99</v>
      </c>
      <c r="I20" s="39">
        <v>99</v>
      </c>
      <c r="J20" s="39">
        <v>99</v>
      </c>
      <c r="K20" s="39">
        <v>99</v>
      </c>
      <c r="L20" s="39">
        <v>17</v>
      </c>
      <c r="M20" s="39">
        <v>9</v>
      </c>
      <c r="N20" s="40">
        <f>IF(OR('Gereden wedstrijden'!$L$7=5,'Gereden wedstrijden'!$L$7=6),LARGE(H20:M20,1),0)</f>
        <v>99</v>
      </c>
      <c r="O20" s="40">
        <f>IF('Gereden wedstrijden'!$L$7=6,LARGE(H20:M20,2),0)</f>
        <v>99</v>
      </c>
      <c r="P20" s="40">
        <f t="shared" si="1"/>
        <v>224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4.25">
      <c r="A21" s="38">
        <v>17</v>
      </c>
      <c r="B21" s="46" t="s">
        <v>109</v>
      </c>
      <c r="C21" s="46" t="s">
        <v>110</v>
      </c>
      <c r="D21" s="46" t="s">
        <v>111</v>
      </c>
      <c r="E21" s="39" t="s">
        <v>117</v>
      </c>
      <c r="F21" s="39" t="s">
        <v>24</v>
      </c>
      <c r="G21" s="42" t="s">
        <v>164</v>
      </c>
      <c r="H21" s="41">
        <v>99</v>
      </c>
      <c r="I21" s="41">
        <v>17</v>
      </c>
      <c r="J21" s="41">
        <v>99</v>
      </c>
      <c r="K21" s="41">
        <v>99</v>
      </c>
      <c r="L21" s="41">
        <v>9</v>
      </c>
      <c r="M21" s="41">
        <v>99</v>
      </c>
      <c r="N21" s="40">
        <f>IF(OR('Gereden wedstrijden'!$L$7=5,'Gereden wedstrijden'!$L$7=6),LARGE(H21:M21,1),0)</f>
        <v>99</v>
      </c>
      <c r="O21" s="40">
        <f>IF('Gereden wedstrijden'!$L$7=6,LARGE(H21:M21,2),0)</f>
        <v>99</v>
      </c>
      <c r="P21" s="40">
        <f t="shared" si="1"/>
        <v>224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14.25">
      <c r="A22" s="38">
        <v>18</v>
      </c>
      <c r="B22" s="46" t="s">
        <v>482</v>
      </c>
      <c r="C22" s="46" t="s">
        <v>483</v>
      </c>
      <c r="D22" s="46" t="s">
        <v>484</v>
      </c>
      <c r="E22" s="39" t="s">
        <v>117</v>
      </c>
      <c r="F22" s="39" t="s">
        <v>24</v>
      </c>
      <c r="G22" s="38" t="s">
        <v>1</v>
      </c>
      <c r="H22" s="39">
        <v>99</v>
      </c>
      <c r="I22" s="39">
        <v>99</v>
      </c>
      <c r="J22" s="39">
        <v>99</v>
      </c>
      <c r="K22" s="39">
        <v>99</v>
      </c>
      <c r="L22" s="39">
        <v>99</v>
      </c>
      <c r="M22" s="39">
        <v>2</v>
      </c>
      <c r="N22" s="40">
        <f>IF(OR('Gereden wedstrijden'!$L$7=5,'Gereden wedstrijden'!$L$7=6),LARGE(H22:M22,1),0)</f>
        <v>99</v>
      </c>
      <c r="O22" s="40">
        <f>IF('Gereden wedstrijden'!$L$7=6,LARGE(H22:M22,2),0)</f>
        <v>99</v>
      </c>
      <c r="P22" s="40">
        <f t="shared" si="1"/>
        <v>299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4.25">
      <c r="A23" s="38">
        <v>19</v>
      </c>
      <c r="B23" s="46" t="s">
        <v>485</v>
      </c>
      <c r="C23" s="46" t="s">
        <v>486</v>
      </c>
      <c r="D23" s="46" t="s">
        <v>487</v>
      </c>
      <c r="E23" s="39" t="s">
        <v>117</v>
      </c>
      <c r="F23" s="39" t="s">
        <v>24</v>
      </c>
      <c r="G23" s="38" t="s">
        <v>5</v>
      </c>
      <c r="H23" s="39">
        <v>99</v>
      </c>
      <c r="I23" s="39">
        <v>99</v>
      </c>
      <c r="J23" s="39">
        <v>99</v>
      </c>
      <c r="K23" s="39">
        <v>99</v>
      </c>
      <c r="L23" s="39">
        <v>99</v>
      </c>
      <c r="M23" s="39">
        <v>3</v>
      </c>
      <c r="N23" s="40">
        <f>IF(OR('Gereden wedstrijden'!$L$7=5,'Gereden wedstrijden'!$L$7=6),LARGE(H23:M23,1),0)</f>
        <v>99</v>
      </c>
      <c r="O23" s="40">
        <f>IF('Gereden wedstrijden'!$L$7=6,LARGE(H23:M23,2),0)</f>
        <v>99</v>
      </c>
      <c r="P23" s="40">
        <f t="shared" si="1"/>
        <v>300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17" ht="14.25">
      <c r="A24" s="38">
        <v>20</v>
      </c>
      <c r="B24" s="46" t="s">
        <v>171</v>
      </c>
      <c r="C24" s="46" t="s">
        <v>223</v>
      </c>
      <c r="D24" s="46" t="s">
        <v>172</v>
      </c>
      <c r="E24" s="39" t="s">
        <v>117</v>
      </c>
      <c r="F24" s="39" t="s">
        <v>24</v>
      </c>
      <c r="G24" s="46" t="s">
        <v>164</v>
      </c>
      <c r="H24" s="39">
        <v>3</v>
      </c>
      <c r="I24" s="39">
        <v>99</v>
      </c>
      <c r="J24" s="39">
        <v>99</v>
      </c>
      <c r="K24" s="39">
        <v>99</v>
      </c>
      <c r="L24" s="39">
        <v>99</v>
      </c>
      <c r="M24" s="39">
        <v>99</v>
      </c>
      <c r="N24" s="40">
        <f>IF(OR('Gereden wedstrijden'!$L$7=5,'Gereden wedstrijden'!$L$7=6),LARGE(H24:M24,1),0)</f>
        <v>99</v>
      </c>
      <c r="O24" s="40">
        <f>IF('Gereden wedstrijden'!$L$7=6,LARGE(H24:M24,2),0)</f>
        <v>99</v>
      </c>
      <c r="P24" s="40">
        <f t="shared" si="1"/>
        <v>300</v>
      </c>
      <c r="Q24" s="38"/>
    </row>
    <row r="25" spans="1:27" ht="14.25">
      <c r="A25" s="38">
        <v>21</v>
      </c>
      <c r="B25" s="46" t="s">
        <v>488</v>
      </c>
      <c r="C25" s="46" t="s">
        <v>489</v>
      </c>
      <c r="D25" s="46" t="s">
        <v>490</v>
      </c>
      <c r="E25" s="39" t="s">
        <v>117</v>
      </c>
      <c r="F25" s="39" t="s">
        <v>24</v>
      </c>
      <c r="G25" s="38" t="s">
        <v>144</v>
      </c>
      <c r="H25" s="39">
        <v>99</v>
      </c>
      <c r="I25" s="39">
        <v>99</v>
      </c>
      <c r="J25" s="39">
        <v>99</v>
      </c>
      <c r="K25" s="39">
        <v>99</v>
      </c>
      <c r="L25" s="39">
        <v>99</v>
      </c>
      <c r="M25" s="39">
        <v>6</v>
      </c>
      <c r="N25" s="40">
        <f>IF(OR('Gereden wedstrijden'!$L$7=5,'Gereden wedstrijden'!$L$7=6),LARGE(H25:M25,1),0)</f>
        <v>99</v>
      </c>
      <c r="O25" s="40">
        <f>IF('Gereden wedstrijden'!$L$7=6,LARGE(H25:M25,2),0)</f>
        <v>99</v>
      </c>
      <c r="P25" s="40">
        <f t="shared" si="1"/>
        <v>303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4.25" customHeight="1">
      <c r="A26" s="38">
        <v>22</v>
      </c>
      <c r="B26" s="42" t="s">
        <v>85</v>
      </c>
      <c r="C26" s="42" t="s">
        <v>227</v>
      </c>
      <c r="D26" s="42" t="s">
        <v>86</v>
      </c>
      <c r="E26" s="39" t="s">
        <v>117</v>
      </c>
      <c r="F26" s="39" t="s">
        <v>24</v>
      </c>
      <c r="G26" s="42" t="s">
        <v>74</v>
      </c>
      <c r="H26" s="39">
        <v>7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40">
        <f>IF(OR('Gereden wedstrijden'!$L$7=5,'Gereden wedstrijden'!$L$7=6),LARGE(H26:M26,1),0)</f>
        <v>99</v>
      </c>
      <c r="O26" s="40">
        <f>IF('Gereden wedstrijden'!$L$7=6,LARGE(H26:M26,2),0)</f>
        <v>99</v>
      </c>
      <c r="P26" s="40">
        <f t="shared" si="1"/>
        <v>304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4.25" customHeight="1">
      <c r="A27" s="38">
        <v>23</v>
      </c>
      <c r="B27" s="46" t="s">
        <v>309</v>
      </c>
      <c r="C27" s="46" t="s">
        <v>310</v>
      </c>
      <c r="D27" s="46" t="s">
        <v>311</v>
      </c>
      <c r="E27" s="39" t="s">
        <v>117</v>
      </c>
      <c r="F27" s="39" t="s">
        <v>24</v>
      </c>
      <c r="G27" s="46" t="s">
        <v>144</v>
      </c>
      <c r="H27" s="39">
        <v>99</v>
      </c>
      <c r="I27" s="39">
        <v>7</v>
      </c>
      <c r="J27" s="39">
        <v>99</v>
      </c>
      <c r="K27" s="39">
        <v>99</v>
      </c>
      <c r="L27" s="39">
        <v>99</v>
      </c>
      <c r="M27" s="39">
        <v>99</v>
      </c>
      <c r="N27" s="40">
        <f>IF(OR('Gereden wedstrijden'!$L$7=5,'Gereden wedstrijden'!$L$7=6),LARGE(H27:M27,1),0)</f>
        <v>99</v>
      </c>
      <c r="O27" s="40">
        <f>IF('Gereden wedstrijden'!$L$7=6,LARGE(H27:M27,2),0)</f>
        <v>99</v>
      </c>
      <c r="P27" s="40">
        <f t="shared" si="1"/>
        <v>304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4.25" customHeight="1">
      <c r="A28" s="38">
        <v>24</v>
      </c>
      <c r="B28" s="53" t="s">
        <v>480</v>
      </c>
      <c r="C28" s="53" t="s">
        <v>465</v>
      </c>
      <c r="D28" s="53" t="s">
        <v>481</v>
      </c>
      <c r="E28" s="39" t="s">
        <v>117</v>
      </c>
      <c r="F28" s="39" t="s">
        <v>24</v>
      </c>
      <c r="G28" s="38" t="s">
        <v>164</v>
      </c>
      <c r="H28" s="39">
        <v>99</v>
      </c>
      <c r="I28" s="39">
        <v>99</v>
      </c>
      <c r="J28" s="39">
        <v>99</v>
      </c>
      <c r="K28" s="39">
        <v>99</v>
      </c>
      <c r="L28" s="39">
        <v>99</v>
      </c>
      <c r="M28" s="39">
        <v>8</v>
      </c>
      <c r="N28" s="40">
        <f>IF(OR('Gereden wedstrijden'!$L$7=5,'Gereden wedstrijden'!$L$7=6),LARGE(H28:M28,1),0)</f>
        <v>99</v>
      </c>
      <c r="O28" s="40">
        <f>IF('Gereden wedstrijden'!$L$7=6,LARGE(H28:M28,2),0)</f>
        <v>99</v>
      </c>
      <c r="P28" s="40">
        <f t="shared" si="1"/>
        <v>305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4.25" customHeight="1">
      <c r="A29" s="38">
        <v>25</v>
      </c>
      <c r="B29" s="46" t="s">
        <v>314</v>
      </c>
      <c r="C29" s="46" t="s">
        <v>130</v>
      </c>
      <c r="D29" s="46" t="s">
        <v>315</v>
      </c>
      <c r="E29" s="39" t="s">
        <v>117</v>
      </c>
      <c r="F29" s="39" t="s">
        <v>24</v>
      </c>
      <c r="G29" s="46" t="s">
        <v>160</v>
      </c>
      <c r="H29" s="39">
        <v>99</v>
      </c>
      <c r="I29" s="39">
        <v>11</v>
      </c>
      <c r="J29" s="39">
        <v>99</v>
      </c>
      <c r="K29" s="39">
        <v>99</v>
      </c>
      <c r="L29" s="39">
        <v>99</v>
      </c>
      <c r="M29" s="39">
        <v>99</v>
      </c>
      <c r="N29" s="40">
        <f>IF(OR('Gereden wedstrijden'!$L$7=5,'Gereden wedstrijden'!$L$7=6),LARGE(H29:M29,1),0)</f>
        <v>99</v>
      </c>
      <c r="O29" s="40">
        <f>IF('Gereden wedstrijden'!$L$7=6,LARGE(H29:M29,2),0)</f>
        <v>99</v>
      </c>
      <c r="P29" s="40">
        <f t="shared" si="1"/>
        <v>308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25" customHeight="1">
      <c r="A30" s="38">
        <v>26</v>
      </c>
      <c r="B30" s="46" t="s">
        <v>286</v>
      </c>
      <c r="C30" s="46" t="s">
        <v>173</v>
      </c>
      <c r="D30" s="46" t="s">
        <v>287</v>
      </c>
      <c r="E30" s="39" t="s">
        <v>117</v>
      </c>
      <c r="F30" s="39" t="s">
        <v>24</v>
      </c>
      <c r="G30" s="46" t="s">
        <v>164</v>
      </c>
      <c r="H30" s="39">
        <v>99</v>
      </c>
      <c r="I30" s="39">
        <v>12</v>
      </c>
      <c r="J30" s="39">
        <v>99</v>
      </c>
      <c r="K30" s="39">
        <v>99</v>
      </c>
      <c r="L30" s="39">
        <v>99</v>
      </c>
      <c r="M30" s="39">
        <v>99</v>
      </c>
      <c r="N30" s="40">
        <f>IF(OR('Gereden wedstrijden'!$L$7=5,'Gereden wedstrijden'!$L$7=6),LARGE(H30:M30,1),0)</f>
        <v>99</v>
      </c>
      <c r="O30" s="40">
        <f>IF('Gereden wedstrijden'!$L$7=6,LARGE(H30:M30,2),0)</f>
        <v>99</v>
      </c>
      <c r="P30" s="40">
        <f t="shared" si="1"/>
        <v>309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4.25" customHeight="1">
      <c r="A31" s="38">
        <v>27</v>
      </c>
      <c r="B31" s="46" t="s">
        <v>298</v>
      </c>
      <c r="C31" s="46" t="s">
        <v>225</v>
      </c>
      <c r="D31" s="46" t="s">
        <v>118</v>
      </c>
      <c r="E31" s="39" t="s">
        <v>117</v>
      </c>
      <c r="F31" s="39" t="s">
        <v>24</v>
      </c>
      <c r="G31" s="38" t="s">
        <v>5</v>
      </c>
      <c r="H31" s="39">
        <v>99</v>
      </c>
      <c r="I31" s="39">
        <v>99</v>
      </c>
      <c r="J31" s="39">
        <v>99</v>
      </c>
      <c r="K31" s="39">
        <v>99</v>
      </c>
      <c r="L31" s="39">
        <v>99</v>
      </c>
      <c r="M31" s="39">
        <v>17</v>
      </c>
      <c r="N31" s="40">
        <f>IF(OR('Gereden wedstrijden'!$L$7=5,'Gereden wedstrijden'!$L$7=6),LARGE(H31:M31,1),0)</f>
        <v>99</v>
      </c>
      <c r="O31" s="40">
        <f>IF('Gereden wedstrijden'!$L$7=6,LARGE(H31:M31,2),0)</f>
        <v>99</v>
      </c>
      <c r="P31" s="40">
        <f t="shared" si="1"/>
        <v>314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4.25" customHeight="1">
      <c r="A32" s="38"/>
      <c r="B32" s="46" t="s">
        <v>128</v>
      </c>
      <c r="C32" s="46" t="s">
        <v>292</v>
      </c>
      <c r="D32" s="46" t="s">
        <v>129</v>
      </c>
      <c r="E32" s="39" t="s">
        <v>117</v>
      </c>
      <c r="F32" s="39" t="s">
        <v>24</v>
      </c>
      <c r="G32" s="46" t="s">
        <v>40</v>
      </c>
      <c r="H32" s="39">
        <v>99</v>
      </c>
      <c r="I32" s="39">
        <v>99</v>
      </c>
      <c r="J32" s="39">
        <v>99</v>
      </c>
      <c r="K32" s="39">
        <v>99</v>
      </c>
      <c r="L32" s="39">
        <v>99</v>
      </c>
      <c r="M32" s="39">
        <v>99</v>
      </c>
      <c r="N32" s="40">
        <f>IF(OR('Gereden wedstrijden'!$L$7=5,'Gereden wedstrijden'!$L$7=6),LARGE(H32:M32,1),0)</f>
        <v>99</v>
      </c>
      <c r="O32" s="40">
        <f>IF('Gereden wedstrijden'!$L$7=6,LARGE(H32:M32,2),0)</f>
        <v>99</v>
      </c>
      <c r="P32" s="40">
        <f t="shared" si="1"/>
        <v>396</v>
      </c>
      <c r="Q32" s="38" t="s">
        <v>442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4.25">
      <c r="A33" s="38"/>
      <c r="B33" s="46" t="s">
        <v>106</v>
      </c>
      <c r="C33" s="46" t="s">
        <v>107</v>
      </c>
      <c r="D33" s="46" t="s">
        <v>108</v>
      </c>
      <c r="E33" s="39" t="s">
        <v>117</v>
      </c>
      <c r="F33" s="39" t="s">
        <v>24</v>
      </c>
      <c r="G33" s="46" t="s">
        <v>3</v>
      </c>
      <c r="H33" s="39">
        <v>99</v>
      </c>
      <c r="I33" s="39">
        <v>99</v>
      </c>
      <c r="J33" s="39">
        <v>99</v>
      </c>
      <c r="K33" s="39">
        <v>99</v>
      </c>
      <c r="L33" s="39">
        <v>99</v>
      </c>
      <c r="M33" s="39">
        <v>99</v>
      </c>
      <c r="N33" s="40">
        <f>IF(OR('Gereden wedstrijden'!$L$7=5,'Gereden wedstrijden'!$L$7=6),LARGE(H33:M33,1),0)</f>
        <v>99</v>
      </c>
      <c r="O33" s="40">
        <f>IF('Gereden wedstrijden'!$L$7=6,LARGE(H33:M33,2),0)</f>
        <v>99</v>
      </c>
      <c r="P33" s="40">
        <f t="shared" si="1"/>
        <v>396</v>
      </c>
      <c r="Q33" s="38" t="s">
        <v>228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4.25" customHeight="1">
      <c r="A34" s="38"/>
      <c r="B34" s="46" t="s">
        <v>124</v>
      </c>
      <c r="C34" s="46" t="s">
        <v>107</v>
      </c>
      <c r="D34" s="46" t="s">
        <v>125</v>
      </c>
      <c r="E34" s="39" t="s">
        <v>117</v>
      </c>
      <c r="F34" s="39" t="s">
        <v>24</v>
      </c>
      <c r="G34" s="46" t="s">
        <v>3</v>
      </c>
      <c r="H34" s="39">
        <v>99</v>
      </c>
      <c r="I34" s="39">
        <v>99</v>
      </c>
      <c r="J34" s="39">
        <v>99</v>
      </c>
      <c r="K34" s="39">
        <v>99</v>
      </c>
      <c r="L34" s="39">
        <v>99</v>
      </c>
      <c r="M34" s="39">
        <v>99</v>
      </c>
      <c r="N34" s="40">
        <f>IF(OR('Gereden wedstrijden'!$L$7=5,'Gereden wedstrijden'!$L$7=6),LARGE(H34:M34,1),0)</f>
        <v>99</v>
      </c>
      <c r="O34" s="40">
        <f>IF('Gereden wedstrijden'!$L$7=6,LARGE(H34:M34,2),0)</f>
        <v>99</v>
      </c>
      <c r="P34" s="40">
        <f t="shared" si="1"/>
        <v>396</v>
      </c>
      <c r="Q34" s="38" t="s">
        <v>228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16" ht="14.25">
      <c r="A35" s="38"/>
      <c r="B35" s="38"/>
      <c r="C35" s="38"/>
      <c r="D35" s="38"/>
      <c r="E35" s="41"/>
      <c r="F35" s="41"/>
      <c r="N35" s="40"/>
      <c r="O35" s="40"/>
      <c r="P35" s="40"/>
    </row>
    <row r="36" spans="1:16" ht="14.25">
      <c r="A36" s="38"/>
      <c r="B36" s="47" t="s">
        <v>382</v>
      </c>
      <c r="E36" s="41"/>
      <c r="F36" s="41"/>
      <c r="N36" s="40"/>
      <c r="O36" s="40"/>
      <c r="P36" s="40"/>
    </row>
    <row r="37" spans="1:27" ht="14.25">
      <c r="A37" s="38"/>
      <c r="E37" s="39"/>
      <c r="F37" s="39"/>
      <c r="G37" s="38"/>
      <c r="H37" s="39"/>
      <c r="I37" s="39"/>
      <c r="J37" s="39"/>
      <c r="K37" s="39"/>
      <c r="L37" s="39"/>
      <c r="M37" s="39"/>
      <c r="N37" s="40"/>
      <c r="O37" s="40"/>
      <c r="P37" s="40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4.25">
      <c r="A38" s="38"/>
      <c r="B38" s="38"/>
      <c r="C38" s="38"/>
      <c r="D38" s="38"/>
      <c r="E38" s="39"/>
      <c r="F38" s="39"/>
      <c r="G38" s="38"/>
      <c r="H38" s="39"/>
      <c r="I38" s="39"/>
      <c r="J38" s="39"/>
      <c r="K38" s="39"/>
      <c r="L38" s="39"/>
      <c r="M38" s="39"/>
      <c r="N38" s="40"/>
      <c r="O38" s="40"/>
      <c r="P38" s="40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4.25">
      <c r="A39" s="38"/>
      <c r="E39" s="39"/>
      <c r="F39" s="39"/>
      <c r="G39" s="38"/>
      <c r="H39" s="39"/>
      <c r="I39" s="39"/>
      <c r="J39" s="39"/>
      <c r="K39" s="39"/>
      <c r="L39" s="39"/>
      <c r="M39" s="39"/>
      <c r="N39" s="40"/>
      <c r="O39" s="40"/>
      <c r="P39" s="4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4.25">
      <c r="A40" s="38"/>
      <c r="B40" s="38"/>
      <c r="C40" s="38"/>
      <c r="D40" s="38"/>
      <c r="E40" s="39"/>
      <c r="F40" s="39"/>
      <c r="G40" s="38"/>
      <c r="H40" s="39"/>
      <c r="I40" s="39"/>
      <c r="J40" s="39"/>
      <c r="K40" s="39"/>
      <c r="L40" s="39"/>
      <c r="M40" s="39"/>
      <c r="N40" s="40"/>
      <c r="O40" s="40"/>
      <c r="P40" s="40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14.25">
      <c r="A41" s="38"/>
      <c r="E41" s="39"/>
      <c r="F41" s="39"/>
      <c r="G41" s="38"/>
      <c r="H41" s="39"/>
      <c r="I41" s="39"/>
      <c r="J41" s="39"/>
      <c r="K41" s="39"/>
      <c r="L41" s="39"/>
      <c r="M41" s="39"/>
      <c r="N41" s="40"/>
      <c r="O41" s="40"/>
      <c r="P41" s="40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16" ht="14.25">
      <c r="A42" s="38"/>
      <c r="E42" s="41"/>
      <c r="F42" s="41"/>
      <c r="N42" s="40"/>
      <c r="O42" s="40"/>
      <c r="P42" s="40"/>
    </row>
    <row r="43" spans="1:16" ht="14.25">
      <c r="A43" s="38"/>
      <c r="B43" s="38"/>
      <c r="C43" s="38"/>
      <c r="D43" s="38"/>
      <c r="N43" s="40"/>
      <c r="O43" s="40"/>
      <c r="P43" s="40"/>
    </row>
    <row r="44" spans="1:16" ht="14.25">
      <c r="A44" s="38"/>
      <c r="E44" s="41"/>
      <c r="F44" s="41"/>
      <c r="N44" s="40"/>
      <c r="O44" s="40"/>
      <c r="P44" s="40"/>
    </row>
    <row r="45" spans="1:16" ht="14.25">
      <c r="A45" s="38"/>
      <c r="E45" s="41"/>
      <c r="F45" s="41"/>
      <c r="N45" s="40"/>
      <c r="O45" s="40"/>
      <c r="P45" s="40"/>
    </row>
    <row r="46" spans="1:16" ht="14.25">
      <c r="A46" s="38"/>
      <c r="B46" s="38"/>
      <c r="C46" s="38"/>
      <c r="D46" s="38"/>
      <c r="E46" s="41"/>
      <c r="F46" s="41"/>
      <c r="N46" s="40"/>
      <c r="O46" s="40"/>
      <c r="P46" s="40"/>
    </row>
    <row r="47" spans="1:16" ht="14.25">
      <c r="A47" s="38"/>
      <c r="E47" s="41"/>
      <c r="F47" s="41"/>
      <c r="N47" s="40"/>
      <c r="O47" s="40"/>
      <c r="P47" s="40"/>
    </row>
    <row r="48" spans="1:27" ht="14.25">
      <c r="A48" s="38"/>
      <c r="E48" s="39"/>
      <c r="F48" s="39"/>
      <c r="G48" s="38"/>
      <c r="H48" s="39"/>
      <c r="I48" s="39"/>
      <c r="J48" s="39"/>
      <c r="K48" s="39"/>
      <c r="L48" s="39"/>
      <c r="M48" s="39"/>
      <c r="N48" s="40"/>
      <c r="O48" s="40"/>
      <c r="P48" s="40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16" ht="14.25">
      <c r="A49" s="38"/>
      <c r="B49" s="38"/>
      <c r="C49" s="38"/>
      <c r="D49" s="38"/>
      <c r="E49" s="41"/>
      <c r="F49" s="41"/>
      <c r="N49" s="40"/>
      <c r="O49" s="40"/>
      <c r="P49" s="40"/>
    </row>
    <row r="50" spans="1:16" ht="14.25">
      <c r="A50" s="38"/>
      <c r="B50" s="38"/>
      <c r="C50" s="38"/>
      <c r="D50" s="38"/>
      <c r="E50" s="41"/>
      <c r="F50" s="41"/>
      <c r="N50" s="40"/>
      <c r="O50" s="40"/>
      <c r="P50" s="40"/>
    </row>
    <row r="51" spans="1:16" ht="14.25">
      <c r="A51" s="38"/>
      <c r="B51" s="38"/>
      <c r="C51" s="38"/>
      <c r="D51" s="38"/>
      <c r="E51" s="41"/>
      <c r="F51" s="41"/>
      <c r="N51" s="40"/>
      <c r="O51" s="40"/>
      <c r="P51" s="40"/>
    </row>
    <row r="52" spans="2:16" ht="14.25">
      <c r="B52" s="38"/>
      <c r="C52" s="38"/>
      <c r="D52" s="38"/>
      <c r="N52" s="40"/>
      <c r="O52" s="40"/>
      <c r="P52" s="40"/>
    </row>
    <row r="53" spans="2:16" ht="14.25">
      <c r="B53" s="38"/>
      <c r="C53" s="38"/>
      <c r="D53" s="38"/>
      <c r="N53" s="40"/>
      <c r="O53" s="40"/>
      <c r="P53" s="40"/>
    </row>
    <row r="54" spans="14:16" ht="14.25">
      <c r="N54" s="40"/>
      <c r="O54" s="40"/>
      <c r="P54" s="40"/>
    </row>
    <row r="55" spans="14:16" ht="14.25">
      <c r="N55" s="40"/>
      <c r="O55" s="40"/>
      <c r="P55" s="40"/>
    </row>
    <row r="56" spans="1:27" s="44" customFormat="1" ht="14.25">
      <c r="A56" s="38"/>
      <c r="B56" s="33"/>
      <c r="C56" s="33"/>
      <c r="D56" s="33"/>
      <c r="E56" s="39"/>
      <c r="F56" s="39"/>
      <c r="G56" s="38"/>
      <c r="H56" s="39"/>
      <c r="I56" s="39"/>
      <c r="J56" s="39"/>
      <c r="K56" s="39"/>
      <c r="L56" s="39"/>
      <c r="M56" s="39"/>
      <c r="N56" s="40"/>
      <c r="O56" s="40"/>
      <c r="P56" s="40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16" ht="14.25">
      <c r="A57" s="38"/>
      <c r="E57" s="39"/>
      <c r="F57" s="39"/>
      <c r="G57" s="38"/>
      <c r="H57" s="39"/>
      <c r="I57" s="39"/>
      <c r="J57" s="39"/>
      <c r="K57" s="39"/>
      <c r="L57" s="39"/>
      <c r="M57" s="39"/>
      <c r="N57" s="40"/>
      <c r="O57" s="40"/>
      <c r="P57" s="40"/>
    </row>
    <row r="58" spans="1:16" ht="14.25">
      <c r="A58" s="38"/>
      <c r="E58" s="39"/>
      <c r="F58" s="39"/>
      <c r="G58" s="38"/>
      <c r="H58" s="39"/>
      <c r="I58" s="39"/>
      <c r="J58" s="39"/>
      <c r="K58" s="39"/>
      <c r="L58" s="39"/>
      <c r="M58" s="39"/>
      <c r="N58" s="40"/>
      <c r="O58" s="40"/>
      <c r="P58" s="40"/>
    </row>
    <row r="59" spans="5:16" ht="14.25">
      <c r="E59" s="41"/>
      <c r="F59" s="41"/>
      <c r="H59" s="39"/>
      <c r="I59" s="39"/>
      <c r="J59" s="39"/>
      <c r="K59" s="39"/>
      <c r="L59" s="39"/>
      <c r="M59" s="39"/>
      <c r="N59" s="40"/>
      <c r="O59" s="40"/>
      <c r="P59" s="40"/>
    </row>
    <row r="60" spans="1:16" ht="14.25">
      <c r="A60" s="38"/>
      <c r="B60" s="38"/>
      <c r="C60" s="38"/>
      <c r="D60" s="38"/>
      <c r="E60" s="41"/>
      <c r="F60" s="41"/>
      <c r="I60" s="39"/>
      <c r="J60" s="39"/>
      <c r="K60" s="39"/>
      <c r="L60" s="39"/>
      <c r="M60" s="39"/>
      <c r="N60" s="40"/>
      <c r="O60" s="40"/>
      <c r="P60" s="40"/>
    </row>
    <row r="61" spans="5:16" ht="14.25">
      <c r="E61" s="41"/>
      <c r="F61" s="41"/>
      <c r="N61" s="40"/>
      <c r="O61" s="40"/>
      <c r="P61" s="40"/>
    </row>
    <row r="62" spans="2:16" s="38" customFormat="1" ht="14.25">
      <c r="B62" s="33"/>
      <c r="C62" s="33"/>
      <c r="D62" s="33"/>
      <c r="E62" s="39"/>
      <c r="F62" s="39"/>
      <c r="H62" s="39"/>
      <c r="I62" s="39"/>
      <c r="J62" s="39"/>
      <c r="K62" s="39"/>
      <c r="L62" s="39"/>
      <c r="M62" s="39"/>
      <c r="N62" s="40"/>
      <c r="O62" s="40"/>
      <c r="P62" s="40"/>
    </row>
    <row r="63" spans="14:16" ht="14.25">
      <c r="N63" s="40"/>
      <c r="O63" s="40"/>
      <c r="P63" s="40"/>
    </row>
    <row r="64" spans="14:16" ht="14.25">
      <c r="N64" s="40"/>
      <c r="O64" s="40"/>
      <c r="P64" s="40"/>
    </row>
    <row r="65" spans="14:16" ht="14.25">
      <c r="N65" s="40"/>
      <c r="O65" s="40"/>
      <c r="P65" s="40"/>
    </row>
    <row r="66" spans="1:27" ht="14.25">
      <c r="A66" s="38"/>
      <c r="E66" s="39"/>
      <c r="F66" s="39"/>
      <c r="G66" s="38"/>
      <c r="H66" s="39"/>
      <c r="I66" s="39"/>
      <c r="J66" s="39"/>
      <c r="K66" s="39"/>
      <c r="L66" s="39"/>
      <c r="M66" s="39"/>
      <c r="N66" s="40"/>
      <c r="O66" s="40"/>
      <c r="P66" s="40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16" ht="14.25">
      <c r="A67" s="38"/>
      <c r="E67" s="41"/>
      <c r="F67" s="41"/>
      <c r="N67" s="40"/>
      <c r="O67" s="40"/>
      <c r="P67" s="40"/>
    </row>
    <row r="68" spans="1:27" ht="14.25">
      <c r="A68" s="38"/>
      <c r="B68" s="38"/>
      <c r="C68" s="38"/>
      <c r="D68" s="38"/>
      <c r="E68" s="39"/>
      <c r="F68" s="39"/>
      <c r="G68" s="38"/>
      <c r="H68" s="39"/>
      <c r="I68" s="39"/>
      <c r="J68" s="39"/>
      <c r="K68" s="39"/>
      <c r="L68" s="39"/>
      <c r="M68" s="39"/>
      <c r="N68" s="40"/>
      <c r="O68" s="40"/>
      <c r="P68" s="40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2:4" ht="14.25">
      <c r="B69" s="38"/>
      <c r="C69" s="38"/>
      <c r="D69" s="38"/>
    </row>
    <row r="70" spans="2:4" ht="14.25">
      <c r="B70" s="38"/>
      <c r="C70" s="38"/>
      <c r="D70" s="38"/>
    </row>
    <row r="74" spans="2:4" ht="14.25">
      <c r="B74" s="38"/>
      <c r="C74" s="38"/>
      <c r="D74" s="38"/>
    </row>
    <row r="77" ht="14.25">
      <c r="B77" s="38"/>
    </row>
    <row r="78" spans="2:4" ht="14.25">
      <c r="B78" s="38"/>
      <c r="C78" s="38"/>
      <c r="D78" s="38"/>
    </row>
    <row r="80" spans="2:4" ht="14.25">
      <c r="B80" s="38"/>
      <c r="C80" s="38"/>
      <c r="D80" s="38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PageLayoutView="0" workbookViewId="0" topLeftCell="A1">
      <selection activeCell="D34" sqref="D34"/>
    </sheetView>
  </sheetViews>
  <sheetFormatPr defaultColWidth="9.140625" defaultRowHeight="12.75" outlineLevelCol="1"/>
  <cols>
    <col min="1" max="1" width="9.421875" style="33" customWidth="1"/>
    <col min="2" max="2" width="14.00390625" style="33" customWidth="1"/>
    <col min="3" max="3" width="26.28125" style="33" customWidth="1"/>
    <col min="4" max="4" width="29.28125" style="33" customWidth="1"/>
    <col min="5" max="5" width="3.7109375" style="33" customWidth="1"/>
    <col min="6" max="6" width="5.00390625" style="33" customWidth="1"/>
    <col min="7" max="7" width="11.57421875" style="33" customWidth="1"/>
    <col min="8" max="13" width="14.140625" style="41" customWidth="1"/>
    <col min="14" max="15" width="12.00390625" style="33" hidden="1" customWidth="1" outlineLevel="1"/>
    <col min="16" max="16" width="7.57421875" style="33" customWidth="1" collapsed="1"/>
    <col min="17" max="16384" width="9.140625" style="33" customWidth="1"/>
  </cols>
  <sheetData>
    <row r="1" spans="1:16" ht="14.25">
      <c r="A1" s="31"/>
      <c r="B1" s="31"/>
      <c r="C1" s="31"/>
      <c r="D1" s="31"/>
      <c r="E1" s="31"/>
      <c r="F1" s="31"/>
      <c r="G1" s="31"/>
      <c r="H1" s="32" t="s">
        <v>177</v>
      </c>
      <c r="I1" s="32" t="s">
        <v>1</v>
      </c>
      <c r="J1" s="32" t="s">
        <v>2</v>
      </c>
      <c r="K1" s="32" t="s">
        <v>178</v>
      </c>
      <c r="L1" s="32" t="s">
        <v>3</v>
      </c>
      <c r="M1" s="32" t="s">
        <v>5</v>
      </c>
      <c r="N1" s="31"/>
      <c r="O1" s="31"/>
      <c r="P1" s="31"/>
    </row>
    <row r="2" spans="1:16" ht="14.25" customHeight="1">
      <c r="A2" s="31"/>
      <c r="B2" s="31"/>
      <c r="C2" s="31"/>
      <c r="D2" s="31"/>
      <c r="E2" s="31"/>
      <c r="F2" s="31"/>
      <c r="G2" s="31"/>
      <c r="H2" s="34">
        <v>43743</v>
      </c>
      <c r="I2" s="34">
        <v>43765</v>
      </c>
      <c r="J2" s="34">
        <v>43793</v>
      </c>
      <c r="K2" s="34">
        <v>43814</v>
      </c>
      <c r="L2" s="34" t="s">
        <v>180</v>
      </c>
      <c r="M2" s="34">
        <v>43855</v>
      </c>
      <c r="N2" s="35"/>
      <c r="O2" s="35"/>
      <c r="P2" s="31"/>
    </row>
    <row r="3" spans="1:16" ht="14.25">
      <c r="A3" s="36" t="s">
        <v>6</v>
      </c>
      <c r="B3" s="36" t="s">
        <v>7</v>
      </c>
      <c r="C3" s="36" t="s">
        <v>8</v>
      </c>
      <c r="D3" s="36" t="s">
        <v>9</v>
      </c>
      <c r="E3" s="37" t="s">
        <v>10</v>
      </c>
      <c r="F3" s="37" t="s">
        <v>11</v>
      </c>
      <c r="G3" s="36" t="s">
        <v>12</v>
      </c>
      <c r="H3" s="32" t="s">
        <v>13</v>
      </c>
      <c r="I3" s="32" t="s">
        <v>14</v>
      </c>
      <c r="J3" s="32" t="s">
        <v>15</v>
      </c>
      <c r="K3" s="32" t="s">
        <v>16</v>
      </c>
      <c r="L3" s="32" t="s">
        <v>17</v>
      </c>
      <c r="M3" s="32" t="s">
        <v>181</v>
      </c>
      <c r="N3" s="31" t="s">
        <v>18</v>
      </c>
      <c r="O3" s="31" t="s">
        <v>19</v>
      </c>
      <c r="P3" s="31" t="s">
        <v>20</v>
      </c>
    </row>
    <row r="4" spans="1:17" s="55" customFormat="1" ht="14.25">
      <c r="A4" s="55">
        <v>1</v>
      </c>
      <c r="B4" s="56" t="s">
        <v>122</v>
      </c>
      <c r="C4" s="56" t="s">
        <v>70</v>
      </c>
      <c r="D4" s="56" t="s">
        <v>123</v>
      </c>
      <c r="E4" s="57" t="s">
        <v>145</v>
      </c>
      <c r="F4" s="57" t="s">
        <v>24</v>
      </c>
      <c r="G4" s="56" t="s">
        <v>44</v>
      </c>
      <c r="H4" s="57">
        <v>99</v>
      </c>
      <c r="I4" s="57">
        <v>2</v>
      </c>
      <c r="J4" s="57">
        <v>8</v>
      </c>
      <c r="K4" s="57">
        <v>1</v>
      </c>
      <c r="L4" s="57">
        <v>1</v>
      </c>
      <c r="M4" s="57">
        <v>3</v>
      </c>
      <c r="N4" s="58">
        <f>IF(OR('Gereden wedstrijden'!$L$7=5,'Gereden wedstrijden'!$L$7=6),LARGE(H4:M4,1),0)</f>
        <v>99</v>
      </c>
      <c r="O4" s="58">
        <f>IF('Gereden wedstrijden'!$L$7=6,LARGE(H4:M4,2),0)</f>
        <v>8</v>
      </c>
      <c r="P4" s="58">
        <f aca="true" t="shared" si="0" ref="P4:P27">SUM(H4:M4)-SUM(N4:O4)</f>
        <v>7</v>
      </c>
      <c r="Q4" s="55" t="s">
        <v>444</v>
      </c>
    </row>
    <row r="5" spans="1:17" s="59" customFormat="1" ht="14.25">
      <c r="A5" s="59">
        <v>2</v>
      </c>
      <c r="B5" s="60" t="s">
        <v>124</v>
      </c>
      <c r="C5" s="60" t="s">
        <v>229</v>
      </c>
      <c r="D5" s="60" t="s">
        <v>125</v>
      </c>
      <c r="E5" s="61" t="s">
        <v>145</v>
      </c>
      <c r="F5" s="61" t="s">
        <v>24</v>
      </c>
      <c r="G5" s="60" t="s">
        <v>3</v>
      </c>
      <c r="H5" s="61">
        <v>1</v>
      </c>
      <c r="I5" s="61">
        <v>15</v>
      </c>
      <c r="J5" s="61">
        <v>6</v>
      </c>
      <c r="K5" s="61">
        <v>9</v>
      </c>
      <c r="L5" s="61">
        <v>3</v>
      </c>
      <c r="M5" s="61">
        <v>4</v>
      </c>
      <c r="N5" s="62">
        <f>IF(OR('Gereden wedstrijden'!$L$7=5,'Gereden wedstrijden'!$L$7=6),LARGE(H5:M5,1),0)</f>
        <v>15</v>
      </c>
      <c r="O5" s="62">
        <f>IF('Gereden wedstrijden'!$L$7=6,LARGE(H5:M5,2),0)</f>
        <v>9</v>
      </c>
      <c r="P5" s="62">
        <f t="shared" si="0"/>
        <v>14</v>
      </c>
      <c r="Q5" s="64" t="s">
        <v>445</v>
      </c>
    </row>
    <row r="6" spans="1:17" s="59" customFormat="1" ht="14.25">
      <c r="A6" s="59">
        <v>3</v>
      </c>
      <c r="B6" s="60" t="s">
        <v>321</v>
      </c>
      <c r="C6" s="60" t="s">
        <v>167</v>
      </c>
      <c r="D6" s="60" t="s">
        <v>322</v>
      </c>
      <c r="E6" s="61" t="s">
        <v>145</v>
      </c>
      <c r="F6" s="61" t="s">
        <v>24</v>
      </c>
      <c r="G6" s="59" t="s">
        <v>3</v>
      </c>
      <c r="H6" s="61">
        <v>99</v>
      </c>
      <c r="I6" s="61">
        <v>7</v>
      </c>
      <c r="J6" s="61">
        <v>1</v>
      </c>
      <c r="K6" s="61">
        <v>2</v>
      </c>
      <c r="L6" s="61">
        <v>4</v>
      </c>
      <c r="M6" s="61">
        <v>8</v>
      </c>
      <c r="N6" s="62">
        <f>IF(OR('Gereden wedstrijden'!$L$7=5,'Gereden wedstrijden'!$L$7=6),LARGE(H6:M6,1),0)</f>
        <v>99</v>
      </c>
      <c r="O6" s="62">
        <f>IF('Gereden wedstrijden'!$L$7=6,LARGE(H6:M6,2),0)</f>
        <v>8</v>
      </c>
      <c r="P6" s="62">
        <f t="shared" si="0"/>
        <v>14</v>
      </c>
      <c r="Q6" s="64" t="s">
        <v>445</v>
      </c>
    </row>
    <row r="7" spans="1:17" s="59" customFormat="1" ht="14.25">
      <c r="A7" s="59">
        <v>4</v>
      </c>
      <c r="B7" s="60" t="s">
        <v>106</v>
      </c>
      <c r="C7" s="60" t="s">
        <v>229</v>
      </c>
      <c r="D7" s="60" t="s">
        <v>108</v>
      </c>
      <c r="E7" s="61" t="s">
        <v>145</v>
      </c>
      <c r="F7" s="61" t="s">
        <v>24</v>
      </c>
      <c r="G7" s="60" t="s">
        <v>3</v>
      </c>
      <c r="H7" s="61">
        <v>4</v>
      </c>
      <c r="I7" s="61">
        <v>99</v>
      </c>
      <c r="J7" s="61">
        <v>4</v>
      </c>
      <c r="K7" s="61">
        <v>3</v>
      </c>
      <c r="L7" s="61">
        <v>10</v>
      </c>
      <c r="M7" s="61">
        <v>7</v>
      </c>
      <c r="N7" s="62">
        <f>IF(OR('Gereden wedstrijden'!$L$7=5,'Gereden wedstrijden'!$L$7=6),LARGE(H7:M7,1),0)</f>
        <v>99</v>
      </c>
      <c r="O7" s="62">
        <f>IF('Gereden wedstrijden'!$L$7=6,LARGE(H7:M7,2),0)</f>
        <v>10</v>
      </c>
      <c r="P7" s="62">
        <f t="shared" si="0"/>
        <v>18</v>
      </c>
      <c r="Q7" s="64" t="s">
        <v>445</v>
      </c>
    </row>
    <row r="8" spans="1:17" s="59" customFormat="1" ht="14.25">
      <c r="A8" s="59">
        <v>5</v>
      </c>
      <c r="B8" s="60" t="s">
        <v>146</v>
      </c>
      <c r="C8" s="60" t="s">
        <v>316</v>
      </c>
      <c r="D8" s="60" t="s">
        <v>147</v>
      </c>
      <c r="E8" s="61" t="s">
        <v>145</v>
      </c>
      <c r="F8" s="61" t="s">
        <v>24</v>
      </c>
      <c r="G8" s="60" t="s">
        <v>3</v>
      </c>
      <c r="H8" s="63">
        <v>99</v>
      </c>
      <c r="I8" s="63">
        <v>1</v>
      </c>
      <c r="J8" s="63">
        <v>3</v>
      </c>
      <c r="K8" s="63">
        <v>5</v>
      </c>
      <c r="L8" s="63">
        <v>14</v>
      </c>
      <c r="M8" s="63">
        <v>9</v>
      </c>
      <c r="N8" s="62">
        <f>IF(OR('Gereden wedstrijden'!$L$7=5,'Gereden wedstrijden'!$L$7=6),LARGE(H8:M8,1),0)</f>
        <v>99</v>
      </c>
      <c r="O8" s="62">
        <f>IF('Gereden wedstrijden'!$L$7=6,LARGE(H8:M8,2),0)</f>
        <v>14</v>
      </c>
      <c r="P8" s="62">
        <f t="shared" si="0"/>
        <v>18</v>
      </c>
      <c r="Q8" s="64" t="s">
        <v>445</v>
      </c>
    </row>
    <row r="9" spans="1:17" s="59" customFormat="1" ht="14.25">
      <c r="A9" s="59">
        <v>6</v>
      </c>
      <c r="B9" s="60" t="s">
        <v>149</v>
      </c>
      <c r="C9" s="60" t="s">
        <v>139</v>
      </c>
      <c r="D9" s="60" t="s">
        <v>150</v>
      </c>
      <c r="E9" s="61" t="s">
        <v>145</v>
      </c>
      <c r="F9" s="61" t="s">
        <v>24</v>
      </c>
      <c r="G9" s="60" t="s">
        <v>44</v>
      </c>
      <c r="H9" s="61">
        <v>2</v>
      </c>
      <c r="I9" s="61">
        <v>17</v>
      </c>
      <c r="J9" s="61">
        <v>7</v>
      </c>
      <c r="K9" s="61">
        <v>6</v>
      </c>
      <c r="L9" s="61">
        <v>9</v>
      </c>
      <c r="M9" s="61">
        <v>5</v>
      </c>
      <c r="N9" s="62">
        <f>IF(OR('Gereden wedstrijden'!$L$7=5,'Gereden wedstrijden'!$L$7=6),LARGE(H9:M9,1),0)</f>
        <v>17</v>
      </c>
      <c r="O9" s="62">
        <f>IF('Gereden wedstrijden'!$L$7=6,LARGE(H9:M9,2),0)</f>
        <v>9</v>
      </c>
      <c r="P9" s="62">
        <f t="shared" si="0"/>
        <v>20</v>
      </c>
      <c r="Q9" s="64" t="s">
        <v>445</v>
      </c>
    </row>
    <row r="10" spans="1:17" s="59" customFormat="1" ht="14.25">
      <c r="A10" s="59">
        <v>7</v>
      </c>
      <c r="B10" s="60" t="s">
        <v>121</v>
      </c>
      <c r="C10" s="60" t="s">
        <v>98</v>
      </c>
      <c r="D10" s="60" t="s">
        <v>325</v>
      </c>
      <c r="E10" s="61" t="s">
        <v>145</v>
      </c>
      <c r="F10" s="61" t="s">
        <v>24</v>
      </c>
      <c r="G10" s="60" t="s">
        <v>160</v>
      </c>
      <c r="H10" s="61">
        <v>99</v>
      </c>
      <c r="I10" s="61">
        <v>11</v>
      </c>
      <c r="J10" s="61">
        <v>99</v>
      </c>
      <c r="K10" s="61">
        <v>11</v>
      </c>
      <c r="L10" s="61">
        <v>5</v>
      </c>
      <c r="M10" s="61">
        <v>6</v>
      </c>
      <c r="N10" s="62">
        <f>IF(OR('Gereden wedstrijden'!$L$7=5,'Gereden wedstrijden'!$L$7=6),LARGE(H10:M10,1),0)</f>
        <v>99</v>
      </c>
      <c r="O10" s="62">
        <f>IF('Gereden wedstrijden'!$L$7=6,LARGE(H10:M10,2),0)</f>
        <v>99</v>
      </c>
      <c r="P10" s="62">
        <f t="shared" si="0"/>
        <v>33</v>
      </c>
      <c r="Q10" s="64" t="s">
        <v>445</v>
      </c>
    </row>
    <row r="11" spans="1:17" s="59" customFormat="1" ht="14.25">
      <c r="A11" s="59">
        <v>8</v>
      </c>
      <c r="B11" s="60" t="s">
        <v>83</v>
      </c>
      <c r="C11" s="60" t="s">
        <v>57</v>
      </c>
      <c r="D11" s="60" t="s">
        <v>84</v>
      </c>
      <c r="E11" s="61" t="s">
        <v>145</v>
      </c>
      <c r="F11" s="61" t="s">
        <v>24</v>
      </c>
      <c r="G11" s="60" t="s">
        <v>5</v>
      </c>
      <c r="H11" s="61">
        <v>12</v>
      </c>
      <c r="I11" s="61">
        <v>16</v>
      </c>
      <c r="J11" s="61">
        <v>9</v>
      </c>
      <c r="K11" s="61">
        <v>4</v>
      </c>
      <c r="L11" s="61">
        <v>11</v>
      </c>
      <c r="M11" s="61">
        <v>99</v>
      </c>
      <c r="N11" s="62">
        <f>IF(OR('Gereden wedstrijden'!$L$7=5,'Gereden wedstrijden'!$L$7=6),LARGE(H11:M11,1),0)</f>
        <v>99</v>
      </c>
      <c r="O11" s="62">
        <f>IF('Gereden wedstrijden'!$L$7=6,LARGE(H11:M11,2),0)</f>
        <v>16</v>
      </c>
      <c r="P11" s="62">
        <f t="shared" si="0"/>
        <v>36</v>
      </c>
      <c r="Q11" s="64" t="s">
        <v>445</v>
      </c>
    </row>
    <row r="12" spans="1:17" s="59" customFormat="1" ht="14.25">
      <c r="A12" s="59">
        <v>9</v>
      </c>
      <c r="B12" s="60" t="s">
        <v>99</v>
      </c>
      <c r="C12" s="60" t="s">
        <v>100</v>
      </c>
      <c r="D12" s="60" t="s">
        <v>101</v>
      </c>
      <c r="E12" s="61" t="s">
        <v>145</v>
      </c>
      <c r="F12" s="61" t="s">
        <v>24</v>
      </c>
      <c r="G12" s="60" t="s">
        <v>3</v>
      </c>
      <c r="H12" s="61">
        <v>3</v>
      </c>
      <c r="I12" s="61">
        <v>14</v>
      </c>
      <c r="J12" s="61">
        <v>12</v>
      </c>
      <c r="K12" s="61">
        <v>13</v>
      </c>
      <c r="L12" s="61">
        <v>12</v>
      </c>
      <c r="M12" s="61">
        <v>99</v>
      </c>
      <c r="N12" s="62">
        <f>IF(OR('Gereden wedstrijden'!$L$7=5,'Gereden wedstrijden'!$L$7=6),LARGE(H12:M12,1),0)</f>
        <v>99</v>
      </c>
      <c r="O12" s="62">
        <f>IF('Gereden wedstrijden'!$L$7=6,LARGE(H12:M12,2),0)</f>
        <v>14</v>
      </c>
      <c r="P12" s="62">
        <f t="shared" si="0"/>
        <v>40</v>
      </c>
      <c r="Q12" s="64" t="s">
        <v>445</v>
      </c>
    </row>
    <row r="13" spans="1:27" s="59" customFormat="1" ht="14.25">
      <c r="A13" s="59">
        <v>10</v>
      </c>
      <c r="B13" s="60" t="s">
        <v>119</v>
      </c>
      <c r="C13" s="60" t="s">
        <v>307</v>
      </c>
      <c r="D13" s="60" t="s">
        <v>120</v>
      </c>
      <c r="E13" s="61" t="s">
        <v>145</v>
      </c>
      <c r="F13" s="61" t="s">
        <v>24</v>
      </c>
      <c r="G13" s="60" t="s">
        <v>37</v>
      </c>
      <c r="H13" s="61">
        <v>99</v>
      </c>
      <c r="I13" s="61">
        <v>18</v>
      </c>
      <c r="J13" s="61">
        <v>11</v>
      </c>
      <c r="K13" s="61">
        <v>7</v>
      </c>
      <c r="L13" s="61">
        <v>8</v>
      </c>
      <c r="M13" s="61">
        <v>99</v>
      </c>
      <c r="N13" s="62">
        <f>IF(OR('Gereden wedstrijden'!$L$7=5,'Gereden wedstrijden'!$L$7=6),LARGE(H13:M13,1),0)</f>
        <v>99</v>
      </c>
      <c r="O13" s="62">
        <f>IF('Gereden wedstrijden'!$L$7=6,LARGE(H13:M13,2),0)</f>
        <v>99</v>
      </c>
      <c r="P13" s="62">
        <f t="shared" si="0"/>
        <v>44</v>
      </c>
      <c r="Q13" s="64" t="s">
        <v>445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17" s="59" customFormat="1" ht="14.25">
      <c r="A14" s="59">
        <v>11</v>
      </c>
      <c r="B14" s="60" t="s">
        <v>131</v>
      </c>
      <c r="C14" s="60" t="s">
        <v>97</v>
      </c>
      <c r="D14" s="60" t="s">
        <v>132</v>
      </c>
      <c r="E14" s="61" t="s">
        <v>145</v>
      </c>
      <c r="F14" s="61" t="s">
        <v>24</v>
      </c>
      <c r="G14" s="60" t="s">
        <v>5</v>
      </c>
      <c r="H14" s="61">
        <v>5</v>
      </c>
      <c r="I14" s="61">
        <v>8</v>
      </c>
      <c r="J14" s="61">
        <v>2</v>
      </c>
      <c r="K14" s="61">
        <v>99</v>
      </c>
      <c r="L14" s="61">
        <v>99</v>
      </c>
      <c r="M14" s="61">
        <v>99</v>
      </c>
      <c r="N14" s="62">
        <f>IF(OR('Gereden wedstrijden'!$L$7=5,'Gereden wedstrijden'!$L$7=6),LARGE(H14:M14,1),0)</f>
        <v>99</v>
      </c>
      <c r="O14" s="62">
        <f>IF('Gereden wedstrijden'!$L$7=6,LARGE(H14:M14,2),0)</f>
        <v>99</v>
      </c>
      <c r="P14" s="62">
        <f t="shared" si="0"/>
        <v>114</v>
      </c>
      <c r="Q14" s="64" t="s">
        <v>445</v>
      </c>
    </row>
    <row r="15" spans="1:17" s="59" customFormat="1" ht="14.25">
      <c r="A15" s="59">
        <v>12</v>
      </c>
      <c r="B15" s="60" t="s">
        <v>323</v>
      </c>
      <c r="C15" s="60" t="s">
        <v>30</v>
      </c>
      <c r="D15" s="60" t="s">
        <v>324</v>
      </c>
      <c r="E15" s="61" t="s">
        <v>145</v>
      </c>
      <c r="F15" s="61" t="s">
        <v>24</v>
      </c>
      <c r="G15" s="60" t="s">
        <v>4</v>
      </c>
      <c r="H15" s="61">
        <v>99</v>
      </c>
      <c r="I15" s="61">
        <v>10</v>
      </c>
      <c r="J15" s="61">
        <v>99</v>
      </c>
      <c r="K15" s="61">
        <v>99</v>
      </c>
      <c r="L15" s="61">
        <v>6</v>
      </c>
      <c r="M15" s="61">
        <v>1</v>
      </c>
      <c r="N15" s="62">
        <f>IF(OR('Gereden wedstrijden'!$L$7=5,'Gereden wedstrijden'!$L$7=6),LARGE(H15:M15,1),0)</f>
        <v>99</v>
      </c>
      <c r="O15" s="62">
        <f>IF('Gereden wedstrijden'!$L$7=6,LARGE(H15:M15,2),0)</f>
        <v>99</v>
      </c>
      <c r="P15" s="62">
        <f t="shared" si="0"/>
        <v>116</v>
      </c>
      <c r="Q15" s="64" t="s">
        <v>445</v>
      </c>
    </row>
    <row r="16" spans="1:17" s="59" customFormat="1" ht="14.25">
      <c r="A16" s="59">
        <v>13</v>
      </c>
      <c r="B16" s="60" t="s">
        <v>78</v>
      </c>
      <c r="C16" s="60" t="s">
        <v>79</v>
      </c>
      <c r="D16" s="60" t="s">
        <v>80</v>
      </c>
      <c r="E16" s="61" t="s">
        <v>145</v>
      </c>
      <c r="F16" s="61" t="s">
        <v>24</v>
      </c>
      <c r="G16" s="60" t="s">
        <v>3</v>
      </c>
      <c r="H16" s="63">
        <v>6</v>
      </c>
      <c r="I16" s="63">
        <v>6</v>
      </c>
      <c r="J16" s="63">
        <v>5</v>
      </c>
      <c r="K16" s="63">
        <v>99</v>
      </c>
      <c r="L16" s="63">
        <v>99</v>
      </c>
      <c r="M16" s="63">
        <v>99</v>
      </c>
      <c r="N16" s="62">
        <f>IF(OR('Gereden wedstrijden'!$L$7=5,'Gereden wedstrijden'!$L$7=6),LARGE(H16:M16,1),0)</f>
        <v>99</v>
      </c>
      <c r="O16" s="62">
        <f>IF('Gereden wedstrijden'!$L$7=6,LARGE(H16:M16,2),0)</f>
        <v>99</v>
      </c>
      <c r="P16" s="62">
        <f t="shared" si="0"/>
        <v>116</v>
      </c>
      <c r="Q16" s="64" t="s">
        <v>445</v>
      </c>
    </row>
    <row r="17" spans="1:27" s="64" customFormat="1" ht="14.25">
      <c r="A17" s="59">
        <v>14</v>
      </c>
      <c r="B17" s="60" t="s">
        <v>141</v>
      </c>
      <c r="C17" s="60" t="s">
        <v>130</v>
      </c>
      <c r="D17" s="60" t="s">
        <v>142</v>
      </c>
      <c r="E17" s="61" t="s">
        <v>145</v>
      </c>
      <c r="F17" s="61" t="s">
        <v>24</v>
      </c>
      <c r="G17" s="60" t="s">
        <v>160</v>
      </c>
      <c r="H17" s="61">
        <v>99</v>
      </c>
      <c r="I17" s="61">
        <v>9</v>
      </c>
      <c r="J17" s="61">
        <v>99</v>
      </c>
      <c r="K17" s="61">
        <v>10</v>
      </c>
      <c r="L17" s="61">
        <v>99</v>
      </c>
      <c r="M17" s="61">
        <v>99</v>
      </c>
      <c r="N17" s="62">
        <f>IF(OR('Gereden wedstrijden'!$L$7=5,'Gereden wedstrijden'!$L$7=6),LARGE(H17:M17,1),0)</f>
        <v>99</v>
      </c>
      <c r="O17" s="62">
        <f>IF('Gereden wedstrijden'!$L$7=6,LARGE(H17:M17,2),0)</f>
        <v>99</v>
      </c>
      <c r="P17" s="62">
        <f t="shared" si="0"/>
        <v>217</v>
      </c>
      <c r="Q17" s="59" t="s">
        <v>496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64" customFormat="1" ht="14.25">
      <c r="A18" s="59">
        <v>15</v>
      </c>
      <c r="B18" s="60" t="s">
        <v>326</v>
      </c>
      <c r="C18" s="60" t="s">
        <v>98</v>
      </c>
      <c r="D18" s="60" t="s">
        <v>327</v>
      </c>
      <c r="E18" s="61" t="s">
        <v>145</v>
      </c>
      <c r="F18" s="61" t="s">
        <v>24</v>
      </c>
      <c r="G18" s="60" t="s">
        <v>160</v>
      </c>
      <c r="H18" s="63">
        <v>99</v>
      </c>
      <c r="I18" s="63">
        <v>12</v>
      </c>
      <c r="J18" s="63">
        <v>99</v>
      </c>
      <c r="K18" s="63">
        <v>8</v>
      </c>
      <c r="L18" s="63">
        <v>99</v>
      </c>
      <c r="M18" s="63">
        <v>99</v>
      </c>
      <c r="N18" s="62">
        <f>IF(OR('Gereden wedstrijden'!$L$7=5,'Gereden wedstrijden'!$L$7=6),LARGE(H18:M18,1),0)</f>
        <v>99</v>
      </c>
      <c r="O18" s="62">
        <f>IF('Gereden wedstrijden'!$L$7=6,LARGE(H18:M18,2),0)</f>
        <v>99</v>
      </c>
      <c r="P18" s="62">
        <f t="shared" si="0"/>
        <v>218</v>
      </c>
      <c r="Q18" s="64" t="s">
        <v>445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64" customFormat="1" ht="14.25">
      <c r="A19" s="59">
        <v>16</v>
      </c>
      <c r="B19" s="60" t="s">
        <v>81</v>
      </c>
      <c r="C19" s="60" t="s">
        <v>328</v>
      </c>
      <c r="D19" s="60" t="s">
        <v>82</v>
      </c>
      <c r="E19" s="61" t="s">
        <v>145</v>
      </c>
      <c r="F19" s="61" t="s">
        <v>24</v>
      </c>
      <c r="G19" s="60" t="s">
        <v>216</v>
      </c>
      <c r="H19" s="61">
        <v>99</v>
      </c>
      <c r="I19" s="61">
        <v>13</v>
      </c>
      <c r="J19" s="61">
        <v>10</v>
      </c>
      <c r="K19" s="61">
        <v>99</v>
      </c>
      <c r="L19" s="61">
        <v>99</v>
      </c>
      <c r="M19" s="61">
        <v>99</v>
      </c>
      <c r="N19" s="62">
        <f>IF(OR('Gereden wedstrijden'!$L$7=5,'Gereden wedstrijden'!$L$7=6),LARGE(H19:M19,1),0)</f>
        <v>99</v>
      </c>
      <c r="O19" s="62">
        <f>IF('Gereden wedstrijden'!$L$7=6,LARGE(H19:M19,2),0)</f>
        <v>99</v>
      </c>
      <c r="P19" s="62">
        <f t="shared" si="0"/>
        <v>221</v>
      </c>
      <c r="Q19" s="64" t="s">
        <v>445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64" customFormat="1" ht="14.25">
      <c r="A20" s="59">
        <v>17</v>
      </c>
      <c r="B20" s="60" t="s">
        <v>319</v>
      </c>
      <c r="C20" s="60" t="s">
        <v>174</v>
      </c>
      <c r="D20" s="60" t="s">
        <v>320</v>
      </c>
      <c r="E20" s="61" t="s">
        <v>145</v>
      </c>
      <c r="F20" s="61" t="s">
        <v>24</v>
      </c>
      <c r="G20" s="60" t="s">
        <v>40</v>
      </c>
      <c r="H20" s="61">
        <v>99</v>
      </c>
      <c r="I20" s="61">
        <v>4</v>
      </c>
      <c r="J20" s="61">
        <v>99</v>
      </c>
      <c r="K20" s="61">
        <v>99</v>
      </c>
      <c r="L20" s="61">
        <v>20</v>
      </c>
      <c r="M20" s="61">
        <v>99</v>
      </c>
      <c r="N20" s="62">
        <f>IF(OR('Gereden wedstrijden'!$L$7=5,'Gereden wedstrijden'!$L$7=6),LARGE(H20:M20,1),0)</f>
        <v>99</v>
      </c>
      <c r="O20" s="62">
        <f>IF('Gereden wedstrijden'!$L$7=6,LARGE(H20:M20,2),0)</f>
        <v>99</v>
      </c>
      <c r="P20" s="62">
        <f t="shared" si="0"/>
        <v>222</v>
      </c>
      <c r="Q20" s="64" t="s">
        <v>445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64" customFormat="1" ht="14.25">
      <c r="A21" s="59">
        <v>18</v>
      </c>
      <c r="B21" s="60" t="s">
        <v>373</v>
      </c>
      <c r="C21" s="60" t="s">
        <v>374</v>
      </c>
      <c r="D21" s="60" t="s">
        <v>375</v>
      </c>
      <c r="E21" s="61" t="s">
        <v>145</v>
      </c>
      <c r="F21" s="61" t="s">
        <v>24</v>
      </c>
      <c r="G21" s="60" t="s">
        <v>376</v>
      </c>
      <c r="H21" s="63">
        <v>99</v>
      </c>
      <c r="I21" s="63">
        <v>99</v>
      </c>
      <c r="J21" s="63">
        <v>99</v>
      </c>
      <c r="K21" s="63">
        <v>12</v>
      </c>
      <c r="L21" s="63">
        <v>13</v>
      </c>
      <c r="M21" s="63">
        <v>99</v>
      </c>
      <c r="N21" s="62">
        <f>IF(OR('Gereden wedstrijden'!$L$7=5,'Gereden wedstrijden'!$L$7=6),LARGE(H21:M21,1),0)</f>
        <v>99</v>
      </c>
      <c r="O21" s="62">
        <f>IF('Gereden wedstrijden'!$L$7=6,LARGE(H21:M21,2),0)</f>
        <v>99</v>
      </c>
      <c r="P21" s="62">
        <f t="shared" si="0"/>
        <v>223</v>
      </c>
      <c r="Q21" s="64" t="s">
        <v>445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64" customFormat="1" ht="14.25">
      <c r="A22" s="59">
        <v>19</v>
      </c>
      <c r="B22" s="66" t="s">
        <v>491</v>
      </c>
      <c r="C22" s="66" t="s">
        <v>143</v>
      </c>
      <c r="D22" s="66" t="s">
        <v>492</v>
      </c>
      <c r="E22" s="61" t="s">
        <v>145</v>
      </c>
      <c r="F22" s="61" t="s">
        <v>24</v>
      </c>
      <c r="G22" s="59" t="s">
        <v>144</v>
      </c>
      <c r="H22" s="61">
        <v>99</v>
      </c>
      <c r="I22" s="61">
        <v>99</v>
      </c>
      <c r="J22" s="61">
        <v>99</v>
      </c>
      <c r="K22" s="61">
        <v>99</v>
      </c>
      <c r="L22" s="61">
        <v>99</v>
      </c>
      <c r="M22" s="61">
        <v>2</v>
      </c>
      <c r="N22" s="62">
        <f>IF(OR('Gereden wedstrijden'!$L$7=5,'Gereden wedstrijden'!$L$7=6),LARGE(H22:M22,1),0)</f>
        <v>99</v>
      </c>
      <c r="O22" s="62">
        <f>IF('Gereden wedstrijden'!$L$7=6,LARGE(H22:M22,2),0)</f>
        <v>99</v>
      </c>
      <c r="P22" s="62">
        <f t="shared" si="0"/>
        <v>299</v>
      </c>
      <c r="Q22" s="64" t="s">
        <v>445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17" ht="14.25">
      <c r="A23" s="38">
        <v>20</v>
      </c>
      <c r="B23" s="46" t="s">
        <v>312</v>
      </c>
      <c r="C23" s="46" t="s">
        <v>167</v>
      </c>
      <c r="D23" s="46" t="s">
        <v>313</v>
      </c>
      <c r="E23" s="39" t="s">
        <v>145</v>
      </c>
      <c r="F23" s="39" t="s">
        <v>24</v>
      </c>
      <c r="G23" s="33" t="s">
        <v>3</v>
      </c>
      <c r="H23" s="39">
        <v>99</v>
      </c>
      <c r="I23" s="39">
        <v>99</v>
      </c>
      <c r="J23" s="39">
        <v>99</v>
      </c>
      <c r="K23" s="39">
        <v>99</v>
      </c>
      <c r="L23" s="39">
        <v>2</v>
      </c>
      <c r="M23" s="39">
        <v>99</v>
      </c>
      <c r="N23" s="40">
        <f>IF(OR('Gereden wedstrijden'!$L$7=5,'Gereden wedstrijden'!$L$7=6),LARGE(H23:M23,1),0)</f>
        <v>99</v>
      </c>
      <c r="O23" s="40">
        <f>IF('Gereden wedstrijden'!$L$7=6,LARGE(H23:M23,2),0)</f>
        <v>99</v>
      </c>
      <c r="P23" s="40">
        <f t="shared" si="0"/>
        <v>299</v>
      </c>
      <c r="Q23" s="38" t="s">
        <v>496</v>
      </c>
    </row>
    <row r="24" spans="1:27" ht="14.25">
      <c r="A24" s="38">
        <v>21</v>
      </c>
      <c r="B24" s="42" t="s">
        <v>317</v>
      </c>
      <c r="C24" s="42" t="s">
        <v>174</v>
      </c>
      <c r="D24" s="42" t="s">
        <v>318</v>
      </c>
      <c r="E24" s="39" t="s">
        <v>145</v>
      </c>
      <c r="F24" s="39" t="s">
        <v>24</v>
      </c>
      <c r="G24" s="42" t="s">
        <v>40</v>
      </c>
      <c r="H24" s="39">
        <v>99</v>
      </c>
      <c r="I24" s="39">
        <v>3</v>
      </c>
      <c r="J24" s="39">
        <v>99</v>
      </c>
      <c r="K24" s="39">
        <v>99</v>
      </c>
      <c r="L24" s="39">
        <v>99</v>
      </c>
      <c r="M24" s="39">
        <v>99</v>
      </c>
      <c r="N24" s="40">
        <f>IF(OR('Gereden wedstrijden'!$L$7=5,'Gereden wedstrijden'!$L$7=6),LARGE(H24:M24,1),0)</f>
        <v>99</v>
      </c>
      <c r="O24" s="40">
        <f>IF('Gereden wedstrijden'!$L$7=6,LARGE(H24:M24,2),0)</f>
        <v>99</v>
      </c>
      <c r="P24" s="40">
        <f t="shared" si="0"/>
        <v>300</v>
      </c>
      <c r="Q24" s="33" t="s">
        <v>445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14.25">
      <c r="A25" s="38">
        <v>22</v>
      </c>
      <c r="B25" s="46" t="s">
        <v>175</v>
      </c>
      <c r="C25" s="46" t="s">
        <v>143</v>
      </c>
      <c r="D25" s="46" t="s">
        <v>176</v>
      </c>
      <c r="E25" s="39" t="s">
        <v>145</v>
      </c>
      <c r="F25" s="39" t="s">
        <v>24</v>
      </c>
      <c r="G25" s="46" t="s">
        <v>144</v>
      </c>
      <c r="H25" s="39">
        <v>99</v>
      </c>
      <c r="I25" s="39">
        <v>5</v>
      </c>
      <c r="J25" s="39">
        <v>99</v>
      </c>
      <c r="K25" s="39">
        <v>99</v>
      </c>
      <c r="L25" s="39">
        <v>99</v>
      </c>
      <c r="M25" s="39">
        <v>99</v>
      </c>
      <c r="N25" s="40">
        <f>IF(OR('Gereden wedstrijden'!$L$7=5,'Gereden wedstrijden'!$L$7=6),LARGE(H25:M25,1),0)</f>
        <v>99</v>
      </c>
      <c r="O25" s="40">
        <f>IF('Gereden wedstrijden'!$L$7=6,LARGE(H25:M25,2),0)</f>
        <v>99</v>
      </c>
      <c r="P25" s="40">
        <f t="shared" si="0"/>
        <v>302</v>
      </c>
      <c r="Q25" s="38" t="s">
        <v>496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4.25">
      <c r="A26" s="38">
        <v>23</v>
      </c>
      <c r="B26" s="53" t="s">
        <v>439</v>
      </c>
      <c r="C26" s="53" t="s">
        <v>440</v>
      </c>
      <c r="D26" s="53" t="s">
        <v>441</v>
      </c>
      <c r="E26" s="39" t="s">
        <v>145</v>
      </c>
      <c r="F26" s="39" t="s">
        <v>24</v>
      </c>
      <c r="G26" s="38" t="s">
        <v>376</v>
      </c>
      <c r="H26" s="39">
        <v>99</v>
      </c>
      <c r="I26" s="39">
        <v>99</v>
      </c>
      <c r="J26" s="39">
        <v>99</v>
      </c>
      <c r="K26" s="39">
        <v>99</v>
      </c>
      <c r="L26" s="39">
        <v>7</v>
      </c>
      <c r="M26" s="39">
        <v>99</v>
      </c>
      <c r="N26" s="40">
        <f>IF(OR('Gereden wedstrijden'!$L$7=5,'Gereden wedstrijden'!$L$7=6),LARGE(H26:M26,1),0)</f>
        <v>99</v>
      </c>
      <c r="O26" s="40">
        <f>IF('Gereden wedstrijden'!$L$7=6,LARGE(H26:M26,2),0)</f>
        <v>99</v>
      </c>
      <c r="P26" s="40">
        <f t="shared" si="0"/>
        <v>304</v>
      </c>
      <c r="Q26" s="33" t="s">
        <v>445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4.25">
      <c r="A27" s="38"/>
      <c r="B27" s="46" t="s">
        <v>128</v>
      </c>
      <c r="C27" s="46" t="s">
        <v>292</v>
      </c>
      <c r="D27" s="46" t="s">
        <v>129</v>
      </c>
      <c r="E27" s="39" t="s">
        <v>145</v>
      </c>
      <c r="F27" s="39" t="s">
        <v>24</v>
      </c>
      <c r="G27" s="46" t="s">
        <v>40</v>
      </c>
      <c r="H27" s="39">
        <v>99</v>
      </c>
      <c r="I27" s="39">
        <v>24</v>
      </c>
      <c r="J27" s="39">
        <v>18</v>
      </c>
      <c r="K27" s="39">
        <v>99</v>
      </c>
      <c r="L27" s="39">
        <v>99</v>
      </c>
      <c r="M27" s="39">
        <v>99</v>
      </c>
      <c r="N27" s="40">
        <f>IF(OR('Gereden wedstrijden'!$L$7=5,'Gereden wedstrijden'!$L$7=6),LARGE(H27:M27,1),0)</f>
        <v>99</v>
      </c>
      <c r="O27" s="40">
        <f>IF('Gereden wedstrijden'!$L$7=6,LARGE(H27:M27,2),0)</f>
        <v>99</v>
      </c>
      <c r="P27" s="40">
        <f t="shared" si="0"/>
        <v>240</v>
      </c>
      <c r="Q27" s="38" t="s">
        <v>434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16" ht="14.25">
      <c r="A28" s="38"/>
      <c r="B28" s="38"/>
      <c r="C28" s="38"/>
      <c r="D28" s="38"/>
      <c r="E28" s="41"/>
      <c r="F28" s="41"/>
      <c r="N28" s="40"/>
      <c r="O28" s="40"/>
      <c r="P28" s="40"/>
    </row>
    <row r="29" spans="1:16" ht="14.25">
      <c r="A29" s="38"/>
      <c r="B29" s="47" t="s">
        <v>497</v>
      </c>
      <c r="E29" s="41"/>
      <c r="F29" s="41"/>
      <c r="N29" s="40"/>
      <c r="O29" s="40"/>
      <c r="P29" s="40"/>
    </row>
    <row r="30" spans="1:27" ht="14.25">
      <c r="A30" s="38"/>
      <c r="E30" s="39"/>
      <c r="F30" s="39"/>
      <c r="G30" s="38"/>
      <c r="H30" s="39"/>
      <c r="I30" s="39"/>
      <c r="J30" s="39"/>
      <c r="K30" s="39"/>
      <c r="L30" s="39"/>
      <c r="M30" s="39"/>
      <c r="N30" s="40"/>
      <c r="O30" s="40"/>
      <c r="P30" s="40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4.25">
      <c r="A31" s="38"/>
      <c r="B31" s="38"/>
      <c r="C31" s="38"/>
      <c r="D31" s="38"/>
      <c r="E31" s="39"/>
      <c r="F31" s="39"/>
      <c r="G31" s="38"/>
      <c r="H31" s="39"/>
      <c r="I31" s="39"/>
      <c r="J31" s="39"/>
      <c r="K31" s="39"/>
      <c r="L31" s="39"/>
      <c r="M31" s="39"/>
      <c r="N31" s="40"/>
      <c r="O31" s="40"/>
      <c r="P31" s="40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4.25">
      <c r="A32" s="38"/>
      <c r="E32" s="39"/>
      <c r="F32" s="39"/>
      <c r="G32" s="38"/>
      <c r="H32" s="39"/>
      <c r="I32" s="39"/>
      <c r="J32" s="39"/>
      <c r="K32" s="39"/>
      <c r="L32" s="39"/>
      <c r="M32" s="39"/>
      <c r="N32" s="40"/>
      <c r="O32" s="40"/>
      <c r="P32" s="40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4.25">
      <c r="A33" s="38"/>
      <c r="B33" s="38"/>
      <c r="C33" s="38"/>
      <c r="D33" s="38"/>
      <c r="E33" s="39"/>
      <c r="F33" s="39"/>
      <c r="G33" s="38"/>
      <c r="H33" s="39"/>
      <c r="I33" s="39"/>
      <c r="J33" s="39"/>
      <c r="K33" s="39"/>
      <c r="L33" s="39"/>
      <c r="M33" s="39"/>
      <c r="N33" s="40"/>
      <c r="O33" s="40"/>
      <c r="P33" s="40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4.25">
      <c r="A34" s="38"/>
      <c r="E34" s="39"/>
      <c r="F34" s="39"/>
      <c r="G34" s="38"/>
      <c r="H34" s="39"/>
      <c r="I34" s="39"/>
      <c r="J34" s="39"/>
      <c r="K34" s="39"/>
      <c r="L34" s="39"/>
      <c r="M34" s="39"/>
      <c r="N34" s="40"/>
      <c r="O34" s="40"/>
      <c r="P34" s="40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16" ht="14.25">
      <c r="A35" s="38"/>
      <c r="E35" s="41"/>
      <c r="F35" s="41"/>
      <c r="N35" s="40"/>
      <c r="O35" s="40"/>
      <c r="P35" s="40"/>
    </row>
    <row r="36" spans="1:16" ht="14.25">
      <c r="A36" s="38"/>
      <c r="B36" s="38"/>
      <c r="C36" s="38"/>
      <c r="D36" s="38"/>
      <c r="N36" s="40"/>
      <c r="O36" s="40"/>
      <c r="P36" s="40"/>
    </row>
    <row r="37" spans="1:16" ht="14.25">
      <c r="A37" s="38"/>
      <c r="E37" s="41"/>
      <c r="F37" s="41"/>
      <c r="N37" s="40"/>
      <c r="O37" s="40"/>
      <c r="P37" s="40"/>
    </row>
    <row r="38" spans="1:16" ht="14.25">
      <c r="A38" s="38"/>
      <c r="E38" s="41"/>
      <c r="F38" s="41"/>
      <c r="N38" s="40"/>
      <c r="O38" s="40"/>
      <c r="P38" s="40"/>
    </row>
    <row r="39" spans="1:16" ht="14.25">
      <c r="A39" s="38"/>
      <c r="B39" s="38"/>
      <c r="C39" s="38"/>
      <c r="D39" s="38"/>
      <c r="E39" s="41"/>
      <c r="F39" s="41"/>
      <c r="N39" s="40"/>
      <c r="O39" s="40"/>
      <c r="P39" s="40"/>
    </row>
    <row r="40" spans="1:16" ht="14.25">
      <c r="A40" s="38"/>
      <c r="E40" s="41"/>
      <c r="F40" s="41"/>
      <c r="N40" s="40"/>
      <c r="O40" s="40"/>
      <c r="P40" s="40"/>
    </row>
    <row r="41" spans="1:27" ht="14.25">
      <c r="A41" s="38"/>
      <c r="E41" s="39"/>
      <c r="F41" s="39"/>
      <c r="G41" s="38"/>
      <c r="H41" s="39"/>
      <c r="I41" s="39"/>
      <c r="J41" s="39"/>
      <c r="K41" s="39"/>
      <c r="L41" s="39"/>
      <c r="M41" s="39"/>
      <c r="N41" s="40"/>
      <c r="O41" s="40"/>
      <c r="P41" s="40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16" ht="14.25">
      <c r="A42" s="38"/>
      <c r="B42" s="38"/>
      <c r="C42" s="38"/>
      <c r="D42" s="38"/>
      <c r="E42" s="41"/>
      <c r="F42" s="41"/>
      <c r="N42" s="40"/>
      <c r="O42" s="40"/>
      <c r="P42" s="40"/>
    </row>
    <row r="43" spans="1:16" ht="14.25">
      <c r="A43" s="38"/>
      <c r="B43" s="38"/>
      <c r="C43" s="38"/>
      <c r="D43" s="38"/>
      <c r="E43" s="41"/>
      <c r="F43" s="41"/>
      <c r="N43" s="40"/>
      <c r="O43" s="40"/>
      <c r="P43" s="40"/>
    </row>
    <row r="44" spans="1:16" ht="14.25">
      <c r="A44" s="38"/>
      <c r="B44" s="38"/>
      <c r="C44" s="38"/>
      <c r="D44" s="38"/>
      <c r="E44" s="41"/>
      <c r="F44" s="41"/>
      <c r="N44" s="40"/>
      <c r="O44" s="40"/>
      <c r="P44" s="40"/>
    </row>
    <row r="45" spans="2:16" ht="14.25">
      <c r="B45" s="38"/>
      <c r="C45" s="38"/>
      <c r="D45" s="38"/>
      <c r="N45" s="40"/>
      <c r="O45" s="40"/>
      <c r="P45" s="40"/>
    </row>
    <row r="46" spans="2:16" ht="14.25">
      <c r="B46" s="38"/>
      <c r="C46" s="38"/>
      <c r="D46" s="38"/>
      <c r="N46" s="40"/>
      <c r="O46" s="40"/>
      <c r="P46" s="40"/>
    </row>
    <row r="47" spans="14:16" ht="14.25">
      <c r="N47" s="40"/>
      <c r="O47" s="40"/>
      <c r="P47" s="40"/>
    </row>
    <row r="48" spans="14:16" ht="14.25">
      <c r="N48" s="40"/>
      <c r="O48" s="40"/>
      <c r="P48" s="40"/>
    </row>
    <row r="49" spans="1:27" s="44" customFormat="1" ht="14.25">
      <c r="A49" s="38"/>
      <c r="B49" s="33"/>
      <c r="C49" s="33"/>
      <c r="D49" s="33"/>
      <c r="E49" s="39"/>
      <c r="F49" s="39"/>
      <c r="G49" s="38"/>
      <c r="H49" s="39"/>
      <c r="I49" s="39"/>
      <c r="J49" s="39"/>
      <c r="K49" s="39"/>
      <c r="L49" s="39"/>
      <c r="M49" s="39"/>
      <c r="N49" s="40"/>
      <c r="O49" s="40"/>
      <c r="P49" s="40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16" ht="14.25">
      <c r="A50" s="38"/>
      <c r="E50" s="39"/>
      <c r="F50" s="39"/>
      <c r="G50" s="38"/>
      <c r="H50" s="39"/>
      <c r="I50" s="39"/>
      <c r="J50" s="39"/>
      <c r="K50" s="39"/>
      <c r="L50" s="39"/>
      <c r="M50" s="39"/>
      <c r="N50" s="40"/>
      <c r="O50" s="40"/>
      <c r="P50" s="40"/>
    </row>
    <row r="51" spans="1:16" ht="14.25">
      <c r="A51" s="38"/>
      <c r="E51" s="39"/>
      <c r="F51" s="39"/>
      <c r="G51" s="38"/>
      <c r="H51" s="39"/>
      <c r="I51" s="39"/>
      <c r="J51" s="39"/>
      <c r="K51" s="39"/>
      <c r="L51" s="39"/>
      <c r="M51" s="39"/>
      <c r="N51" s="40"/>
      <c r="O51" s="40"/>
      <c r="P51" s="40"/>
    </row>
    <row r="52" spans="5:16" ht="14.25">
      <c r="E52" s="41"/>
      <c r="F52" s="41"/>
      <c r="H52" s="39"/>
      <c r="I52" s="39"/>
      <c r="J52" s="39"/>
      <c r="K52" s="39"/>
      <c r="L52" s="39"/>
      <c r="M52" s="39"/>
      <c r="N52" s="40"/>
      <c r="O52" s="40"/>
      <c r="P52" s="40"/>
    </row>
    <row r="53" spans="1:16" ht="14.25">
      <c r="A53" s="38"/>
      <c r="B53" s="38"/>
      <c r="C53" s="38"/>
      <c r="D53" s="38"/>
      <c r="E53" s="41"/>
      <c r="F53" s="41"/>
      <c r="I53" s="39"/>
      <c r="J53" s="39"/>
      <c r="K53" s="39"/>
      <c r="L53" s="39"/>
      <c r="M53" s="39"/>
      <c r="N53" s="40"/>
      <c r="O53" s="40"/>
      <c r="P53" s="40"/>
    </row>
    <row r="54" spans="5:16" ht="14.25">
      <c r="E54" s="41"/>
      <c r="F54" s="41"/>
      <c r="N54" s="40"/>
      <c r="O54" s="40"/>
      <c r="P54" s="40"/>
    </row>
    <row r="55" spans="2:16" s="38" customFormat="1" ht="14.25">
      <c r="B55" s="33"/>
      <c r="C55" s="33"/>
      <c r="D55" s="33"/>
      <c r="E55" s="39"/>
      <c r="F55" s="39"/>
      <c r="H55" s="39"/>
      <c r="I55" s="39"/>
      <c r="J55" s="39"/>
      <c r="K55" s="39"/>
      <c r="L55" s="39"/>
      <c r="M55" s="39"/>
      <c r="N55" s="40"/>
      <c r="O55" s="40"/>
      <c r="P55" s="40"/>
    </row>
    <row r="56" spans="14:16" ht="14.25">
      <c r="N56" s="40"/>
      <c r="O56" s="40"/>
      <c r="P56" s="40"/>
    </row>
    <row r="57" spans="14:16" ht="14.25">
      <c r="N57" s="40"/>
      <c r="O57" s="40"/>
      <c r="P57" s="40"/>
    </row>
    <row r="58" spans="14:16" ht="14.25">
      <c r="N58" s="40"/>
      <c r="O58" s="40"/>
      <c r="P58" s="40"/>
    </row>
    <row r="59" spans="1:27" ht="14.25">
      <c r="A59" s="38"/>
      <c r="E59" s="39"/>
      <c r="F59" s="39"/>
      <c r="G59" s="38"/>
      <c r="H59" s="39"/>
      <c r="I59" s="39"/>
      <c r="J59" s="39"/>
      <c r="K59" s="39"/>
      <c r="L59" s="39"/>
      <c r="M59" s="39"/>
      <c r="N59" s="40"/>
      <c r="O59" s="40"/>
      <c r="P59" s="40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16" ht="14.25">
      <c r="A60" s="38"/>
      <c r="E60" s="41"/>
      <c r="F60" s="41"/>
      <c r="N60" s="40"/>
      <c r="O60" s="40"/>
      <c r="P60" s="40"/>
    </row>
    <row r="61" spans="1:27" ht="14.25">
      <c r="A61" s="38"/>
      <c r="B61" s="38"/>
      <c r="C61" s="38"/>
      <c r="D61" s="38"/>
      <c r="E61" s="39"/>
      <c r="F61" s="39"/>
      <c r="G61" s="38"/>
      <c r="H61" s="39"/>
      <c r="I61" s="39"/>
      <c r="J61" s="39"/>
      <c r="K61" s="39"/>
      <c r="L61" s="39"/>
      <c r="M61" s="39"/>
      <c r="N61" s="40"/>
      <c r="O61" s="40"/>
      <c r="P61" s="40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4" ht="14.25">
      <c r="B62" s="38"/>
      <c r="C62" s="38"/>
      <c r="D62" s="38"/>
    </row>
    <row r="63" spans="2:4" ht="14.25">
      <c r="B63" s="38"/>
      <c r="C63" s="38"/>
      <c r="D63" s="38"/>
    </row>
    <row r="67" spans="2:4" ht="14.25">
      <c r="B67" s="38"/>
      <c r="C67" s="38"/>
      <c r="D67" s="38"/>
    </row>
    <row r="70" ht="14.25">
      <c r="B70" s="38"/>
    </row>
    <row r="71" spans="2:4" ht="14.25">
      <c r="B71" s="38"/>
      <c r="C71" s="38"/>
      <c r="D71" s="38"/>
    </row>
    <row r="73" spans="2:4" ht="14.25">
      <c r="B73" s="38"/>
      <c r="C73" s="38"/>
      <c r="D73" s="38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PageLayoutView="0" workbookViewId="0" topLeftCell="A1">
      <selection activeCell="F18" sqref="F18"/>
    </sheetView>
  </sheetViews>
  <sheetFormatPr defaultColWidth="9.140625" defaultRowHeight="12.75" outlineLevelCol="1"/>
  <cols>
    <col min="1" max="1" width="9.421875" style="33" customWidth="1"/>
    <col min="2" max="2" width="14.00390625" style="33" customWidth="1"/>
    <col min="3" max="3" width="22.8515625" style="33" customWidth="1"/>
    <col min="4" max="4" width="21.7109375" style="33" customWidth="1"/>
    <col min="5" max="5" width="3.7109375" style="33" customWidth="1"/>
    <col min="6" max="6" width="5.00390625" style="33" customWidth="1"/>
    <col min="7" max="7" width="13.7109375" style="33" customWidth="1"/>
    <col min="8" max="13" width="14.140625" style="41" customWidth="1"/>
    <col min="14" max="15" width="12.00390625" style="33" hidden="1" customWidth="1" outlineLevel="1"/>
    <col min="16" max="16" width="7.57421875" style="33" customWidth="1" collapsed="1"/>
    <col min="17" max="16384" width="9.140625" style="33" customWidth="1"/>
  </cols>
  <sheetData>
    <row r="1" spans="1:16" ht="14.25">
      <c r="A1" s="31"/>
      <c r="B1" s="31"/>
      <c r="C1" s="31"/>
      <c r="D1" s="31"/>
      <c r="E1" s="31"/>
      <c r="F1" s="31"/>
      <c r="G1" s="31"/>
      <c r="H1" s="32" t="s">
        <v>177</v>
      </c>
      <c r="I1" s="32" t="s">
        <v>1</v>
      </c>
      <c r="J1" s="32" t="s">
        <v>2</v>
      </c>
      <c r="K1" s="32" t="s">
        <v>178</v>
      </c>
      <c r="L1" s="32" t="s">
        <v>3</v>
      </c>
      <c r="M1" s="32" t="s">
        <v>5</v>
      </c>
      <c r="N1" s="31"/>
      <c r="O1" s="31"/>
      <c r="P1" s="31"/>
    </row>
    <row r="2" spans="1:16" ht="14.25" customHeight="1">
      <c r="A2" s="31"/>
      <c r="B2" s="31"/>
      <c r="C2" s="31"/>
      <c r="D2" s="31"/>
      <c r="E2" s="31"/>
      <c r="F2" s="31"/>
      <c r="G2" s="31"/>
      <c r="H2" s="34">
        <v>43743</v>
      </c>
      <c r="I2" s="34">
        <v>43765</v>
      </c>
      <c r="J2" s="34">
        <v>43793</v>
      </c>
      <c r="K2" s="34" t="s">
        <v>179</v>
      </c>
      <c r="L2" s="34" t="s">
        <v>180</v>
      </c>
      <c r="M2" s="34">
        <v>43855</v>
      </c>
      <c r="N2" s="35"/>
      <c r="O2" s="35"/>
      <c r="P2" s="31"/>
    </row>
    <row r="3" spans="1:16" ht="14.25">
      <c r="A3" s="36" t="s">
        <v>6</v>
      </c>
      <c r="B3" s="36" t="s">
        <v>7</v>
      </c>
      <c r="C3" s="36" t="s">
        <v>8</v>
      </c>
      <c r="D3" s="36" t="s">
        <v>9</v>
      </c>
      <c r="E3" s="37" t="s">
        <v>10</v>
      </c>
      <c r="F3" s="37" t="s">
        <v>11</v>
      </c>
      <c r="G3" s="36" t="s">
        <v>12</v>
      </c>
      <c r="H3" s="32" t="s">
        <v>13</v>
      </c>
      <c r="I3" s="32" t="s">
        <v>14</v>
      </c>
      <c r="J3" s="32" t="s">
        <v>15</v>
      </c>
      <c r="K3" s="32" t="s">
        <v>16</v>
      </c>
      <c r="L3" s="32" t="s">
        <v>17</v>
      </c>
      <c r="M3" s="32" t="s">
        <v>181</v>
      </c>
      <c r="N3" s="31" t="s">
        <v>18</v>
      </c>
      <c r="O3" s="31" t="s">
        <v>19</v>
      </c>
      <c r="P3" s="31" t="s">
        <v>20</v>
      </c>
    </row>
    <row r="4" spans="1:17" s="55" customFormat="1" ht="14.25">
      <c r="A4" s="55">
        <v>1</v>
      </c>
      <c r="B4" s="56" t="s">
        <v>153</v>
      </c>
      <c r="C4" s="56" t="s">
        <v>130</v>
      </c>
      <c r="D4" s="56" t="s">
        <v>154</v>
      </c>
      <c r="E4" s="57" t="s">
        <v>151</v>
      </c>
      <c r="F4" s="57" t="s">
        <v>24</v>
      </c>
      <c r="G4" s="56" t="s">
        <v>160</v>
      </c>
      <c r="H4" s="57">
        <v>99</v>
      </c>
      <c r="I4" s="57">
        <v>1</v>
      </c>
      <c r="J4" s="57">
        <v>99</v>
      </c>
      <c r="K4" s="57">
        <v>2</v>
      </c>
      <c r="L4" s="57">
        <v>99</v>
      </c>
      <c r="M4" s="57">
        <v>5</v>
      </c>
      <c r="N4" s="58">
        <f>IF(OR('Gereden wedstrijden'!$L$7=5,'Gereden wedstrijden'!$L$7=6),LARGE(H4:M4,1),0)</f>
        <v>99</v>
      </c>
      <c r="O4" s="58">
        <f>IF('Gereden wedstrijden'!$L$7=6,LARGE(H4:M4,2),0)</f>
        <v>99</v>
      </c>
      <c r="P4" s="58">
        <f aca="true" t="shared" si="0" ref="P4:P11">SUM(H4:M4)-SUM(N4:O4)</f>
        <v>107</v>
      </c>
      <c r="Q4" s="55" t="s">
        <v>444</v>
      </c>
    </row>
    <row r="5" spans="1:17" s="59" customFormat="1" ht="14.25">
      <c r="A5" s="59">
        <v>2</v>
      </c>
      <c r="B5" s="60" t="s">
        <v>329</v>
      </c>
      <c r="C5" s="60" t="s">
        <v>143</v>
      </c>
      <c r="D5" s="60" t="s">
        <v>330</v>
      </c>
      <c r="E5" s="61" t="s">
        <v>151</v>
      </c>
      <c r="F5" s="61" t="s">
        <v>24</v>
      </c>
      <c r="G5" s="60" t="s">
        <v>144</v>
      </c>
      <c r="H5" s="61">
        <v>99</v>
      </c>
      <c r="I5" s="61">
        <v>2</v>
      </c>
      <c r="J5" s="61">
        <v>99</v>
      </c>
      <c r="K5" s="61">
        <v>99</v>
      </c>
      <c r="L5" s="61">
        <v>99</v>
      </c>
      <c r="M5" s="61">
        <v>1</v>
      </c>
      <c r="N5" s="62">
        <f>IF(OR('Gereden wedstrijden'!$L$7=5,'Gereden wedstrijden'!$L$7=6),LARGE(H5:M5,1),0)</f>
        <v>99</v>
      </c>
      <c r="O5" s="62">
        <f>IF('Gereden wedstrijden'!$L$7=6,LARGE(H5:M5,2),0)</f>
        <v>99</v>
      </c>
      <c r="P5" s="62">
        <f t="shared" si="0"/>
        <v>201</v>
      </c>
      <c r="Q5" s="59" t="s">
        <v>445</v>
      </c>
    </row>
    <row r="6" spans="1:17" s="59" customFormat="1" ht="14.25">
      <c r="A6" s="59">
        <v>3</v>
      </c>
      <c r="B6" s="60" t="s">
        <v>133</v>
      </c>
      <c r="C6" s="60" t="s">
        <v>163</v>
      </c>
      <c r="D6" s="60" t="s">
        <v>134</v>
      </c>
      <c r="E6" s="61" t="s">
        <v>151</v>
      </c>
      <c r="F6" s="61" t="s">
        <v>24</v>
      </c>
      <c r="G6" s="60" t="s">
        <v>44</v>
      </c>
      <c r="H6" s="61">
        <v>99</v>
      </c>
      <c r="I6" s="61">
        <v>3</v>
      </c>
      <c r="J6" s="61">
        <v>99</v>
      </c>
      <c r="K6" s="61">
        <v>99</v>
      </c>
      <c r="L6" s="61">
        <v>1</v>
      </c>
      <c r="M6" s="61">
        <v>99</v>
      </c>
      <c r="N6" s="62">
        <f>IF(OR('Gereden wedstrijden'!$L$7=5,'Gereden wedstrijden'!$L$7=6),LARGE(H6:M6,1),0)</f>
        <v>99</v>
      </c>
      <c r="O6" s="62">
        <f>IF('Gereden wedstrijden'!$L$7=6,LARGE(H6:M6,2),0)</f>
        <v>99</v>
      </c>
      <c r="P6" s="62">
        <f t="shared" si="0"/>
        <v>202</v>
      </c>
      <c r="Q6" s="59" t="s">
        <v>445</v>
      </c>
    </row>
    <row r="7" spans="1:18" s="59" customFormat="1" ht="14.25">
      <c r="A7" s="59">
        <v>4</v>
      </c>
      <c r="B7" s="60" t="s">
        <v>377</v>
      </c>
      <c r="C7" s="60" t="s">
        <v>378</v>
      </c>
      <c r="D7" s="60" t="s">
        <v>379</v>
      </c>
      <c r="E7" s="61" t="s">
        <v>151</v>
      </c>
      <c r="F7" s="61" t="s">
        <v>24</v>
      </c>
      <c r="G7" s="59" t="s">
        <v>160</v>
      </c>
      <c r="H7" s="61">
        <v>99</v>
      </c>
      <c r="I7" s="61">
        <v>99</v>
      </c>
      <c r="J7" s="61">
        <v>99</v>
      </c>
      <c r="K7" s="61">
        <v>1</v>
      </c>
      <c r="L7" s="61">
        <v>99</v>
      </c>
      <c r="M7" s="61">
        <v>99</v>
      </c>
      <c r="N7" s="62">
        <f>IF(OR('Gereden wedstrijden'!$L$7=5,'Gereden wedstrijden'!$L$7=6),LARGE(H7:M7,1),0)</f>
        <v>99</v>
      </c>
      <c r="O7" s="62">
        <f>IF('Gereden wedstrijden'!$L$7=6,LARGE(H7:M7,2),0)</f>
        <v>99</v>
      </c>
      <c r="P7" s="62">
        <f t="shared" si="0"/>
        <v>298</v>
      </c>
      <c r="Q7" s="59" t="s">
        <v>445</v>
      </c>
      <c r="R7" s="64"/>
    </row>
    <row r="8" spans="1:17" s="64" customFormat="1" ht="14.25">
      <c r="A8" s="59">
        <v>5</v>
      </c>
      <c r="B8" s="60" t="s">
        <v>141</v>
      </c>
      <c r="C8" s="60" t="s">
        <v>130</v>
      </c>
      <c r="D8" s="60" t="s">
        <v>142</v>
      </c>
      <c r="E8" s="61" t="s">
        <v>151</v>
      </c>
      <c r="F8" s="61" t="s">
        <v>24</v>
      </c>
      <c r="G8" s="60" t="s">
        <v>160</v>
      </c>
      <c r="H8" s="61">
        <v>99</v>
      </c>
      <c r="I8" s="61">
        <v>99</v>
      </c>
      <c r="J8" s="61">
        <v>99</v>
      </c>
      <c r="K8" s="61">
        <v>99</v>
      </c>
      <c r="L8" s="61">
        <v>99</v>
      </c>
      <c r="M8" s="61">
        <v>2</v>
      </c>
      <c r="N8" s="62">
        <f>IF(OR('Gereden wedstrijden'!$L$7=5,'Gereden wedstrijden'!$L$7=6),LARGE(H8:M8,1),0)</f>
        <v>99</v>
      </c>
      <c r="O8" s="62">
        <f>IF('Gereden wedstrijden'!$L$7=6,LARGE(H8:M8,2),0)</f>
        <v>99</v>
      </c>
      <c r="P8" s="62">
        <f t="shared" si="0"/>
        <v>299</v>
      </c>
      <c r="Q8" s="59" t="s">
        <v>445</v>
      </c>
    </row>
    <row r="9" spans="1:17" s="64" customFormat="1" ht="14.25">
      <c r="A9" s="59">
        <v>6</v>
      </c>
      <c r="B9" s="60" t="s">
        <v>312</v>
      </c>
      <c r="C9" s="60" t="s">
        <v>167</v>
      </c>
      <c r="D9" s="60" t="s">
        <v>313</v>
      </c>
      <c r="E9" s="61" t="s">
        <v>151</v>
      </c>
      <c r="F9" s="61" t="s">
        <v>24</v>
      </c>
      <c r="G9" s="64" t="s">
        <v>3</v>
      </c>
      <c r="H9" s="63">
        <v>99</v>
      </c>
      <c r="I9" s="63">
        <v>99</v>
      </c>
      <c r="J9" s="63">
        <v>99</v>
      </c>
      <c r="K9" s="63">
        <v>99</v>
      </c>
      <c r="L9" s="63">
        <v>99</v>
      </c>
      <c r="M9" s="63">
        <v>3</v>
      </c>
      <c r="N9" s="62">
        <f>IF(OR('Gereden wedstrijden'!$L$7=5,'Gereden wedstrijden'!$L$7=6),LARGE(H9:M9,1),0)</f>
        <v>99</v>
      </c>
      <c r="O9" s="62">
        <f>IF('Gereden wedstrijden'!$L$7=6,LARGE(H9:M9,2),0)</f>
        <v>99</v>
      </c>
      <c r="P9" s="62">
        <f t="shared" si="0"/>
        <v>300</v>
      </c>
      <c r="Q9" s="59" t="s">
        <v>445</v>
      </c>
    </row>
    <row r="10" spans="1:18" s="64" customFormat="1" ht="14.25">
      <c r="A10" s="59">
        <v>7</v>
      </c>
      <c r="B10" s="64" t="s">
        <v>493</v>
      </c>
      <c r="C10" s="64" t="s">
        <v>494</v>
      </c>
      <c r="D10" s="64" t="s">
        <v>495</v>
      </c>
      <c r="E10" s="63" t="s">
        <v>151</v>
      </c>
      <c r="F10" s="63" t="s">
        <v>24</v>
      </c>
      <c r="G10" s="64" t="s">
        <v>40</v>
      </c>
      <c r="H10" s="63">
        <v>99</v>
      </c>
      <c r="I10" s="63">
        <v>99</v>
      </c>
      <c r="J10" s="63">
        <v>99</v>
      </c>
      <c r="K10" s="63">
        <v>99</v>
      </c>
      <c r="L10" s="63">
        <v>99</v>
      </c>
      <c r="M10" s="63">
        <v>4</v>
      </c>
      <c r="N10" s="62">
        <f>IF(OR('Gereden wedstrijden'!$L$7=5,'Gereden wedstrijden'!$L$7=6),LARGE(H10:M10,1),0)</f>
        <v>99</v>
      </c>
      <c r="O10" s="62">
        <f>IF('Gereden wedstrijden'!$L$7=6,LARGE(H10:M10,2),0)</f>
        <v>99</v>
      </c>
      <c r="P10" s="62">
        <f t="shared" si="0"/>
        <v>301</v>
      </c>
      <c r="Q10" s="59" t="s">
        <v>445</v>
      </c>
      <c r="R10" s="59"/>
    </row>
    <row r="11" spans="1:27" s="64" customFormat="1" ht="14.25">
      <c r="A11" s="59">
        <v>8</v>
      </c>
      <c r="B11" s="60" t="s">
        <v>175</v>
      </c>
      <c r="C11" s="60" t="s">
        <v>143</v>
      </c>
      <c r="D11" s="60" t="s">
        <v>176</v>
      </c>
      <c r="E11" s="61" t="s">
        <v>151</v>
      </c>
      <c r="F11" s="61" t="s">
        <v>24</v>
      </c>
      <c r="G11" s="60" t="s">
        <v>144</v>
      </c>
      <c r="H11" s="63">
        <v>99</v>
      </c>
      <c r="I11" s="63">
        <v>99</v>
      </c>
      <c r="J11" s="63">
        <v>99</v>
      </c>
      <c r="K11" s="63">
        <v>99</v>
      </c>
      <c r="L11" s="63">
        <v>99</v>
      </c>
      <c r="M11" s="63">
        <v>6</v>
      </c>
      <c r="N11" s="62">
        <f>IF(OR('Gereden wedstrijden'!$L$7=5,'Gereden wedstrijden'!$L$7=6),LARGE(H11:M11,1),0)</f>
        <v>99</v>
      </c>
      <c r="O11" s="62">
        <f>IF('Gereden wedstrijden'!$L$7=6,LARGE(H11:M11,2),0)</f>
        <v>99</v>
      </c>
      <c r="P11" s="62">
        <f t="shared" si="0"/>
        <v>303</v>
      </c>
      <c r="Q11" s="59" t="s">
        <v>445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14.25">
      <c r="A12" s="38"/>
      <c r="C12" s="38"/>
      <c r="D12" s="38"/>
      <c r="E12" s="39"/>
      <c r="F12" s="39"/>
      <c r="G12" s="38"/>
      <c r="H12" s="39"/>
      <c r="I12" s="39"/>
      <c r="J12" s="39"/>
      <c r="K12" s="39"/>
      <c r="L12" s="39"/>
      <c r="M12" s="39"/>
      <c r="N12" s="40"/>
      <c r="O12" s="40"/>
      <c r="P12" s="40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4.25">
      <c r="A13" s="38"/>
      <c r="B13" s="47" t="s">
        <v>498</v>
      </c>
      <c r="E13" s="39"/>
      <c r="F13" s="39"/>
      <c r="G13" s="38"/>
      <c r="H13" s="39"/>
      <c r="I13" s="39"/>
      <c r="J13" s="39"/>
      <c r="K13" s="39"/>
      <c r="L13" s="39"/>
      <c r="M13" s="39"/>
      <c r="N13" s="40"/>
      <c r="O13" s="40"/>
      <c r="P13" s="40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14.25">
      <c r="A14" s="38"/>
      <c r="B14" s="38"/>
      <c r="C14" s="38"/>
      <c r="D14" s="38"/>
      <c r="E14" s="39"/>
      <c r="F14" s="39"/>
      <c r="G14" s="38"/>
      <c r="H14" s="39"/>
      <c r="I14" s="39"/>
      <c r="J14" s="39"/>
      <c r="K14" s="39"/>
      <c r="L14" s="39"/>
      <c r="M14" s="39"/>
      <c r="N14" s="40"/>
      <c r="O14" s="40"/>
      <c r="P14" s="40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4.25">
      <c r="A15" s="38"/>
      <c r="E15" s="39"/>
      <c r="F15" s="39"/>
      <c r="G15" s="38"/>
      <c r="H15" s="39"/>
      <c r="I15" s="39"/>
      <c r="J15" s="39"/>
      <c r="K15" s="39"/>
      <c r="L15" s="39"/>
      <c r="M15" s="39"/>
      <c r="N15" s="40"/>
      <c r="O15" s="40"/>
      <c r="P15" s="40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16" ht="14.25">
      <c r="A16" s="38"/>
      <c r="E16" s="41"/>
      <c r="F16" s="41"/>
      <c r="N16" s="40"/>
      <c r="O16" s="40"/>
      <c r="P16" s="40"/>
    </row>
    <row r="17" spans="1:16" ht="14.25">
      <c r="A17" s="38"/>
      <c r="B17" s="38"/>
      <c r="C17" s="38"/>
      <c r="D17" s="38"/>
      <c r="N17" s="40"/>
      <c r="O17" s="40"/>
      <c r="P17" s="40"/>
    </row>
    <row r="18" spans="1:16" ht="14.25">
      <c r="A18" s="38"/>
      <c r="E18" s="41"/>
      <c r="F18" s="41"/>
      <c r="N18" s="40"/>
      <c r="O18" s="40"/>
      <c r="P18" s="40"/>
    </row>
    <row r="19" spans="1:16" ht="14.25">
      <c r="A19" s="38"/>
      <c r="E19" s="41"/>
      <c r="F19" s="41"/>
      <c r="N19" s="40"/>
      <c r="O19" s="40"/>
      <c r="P19" s="40"/>
    </row>
    <row r="20" spans="1:16" ht="14.25">
      <c r="A20" s="38"/>
      <c r="B20" s="38"/>
      <c r="C20" s="38"/>
      <c r="D20" s="38"/>
      <c r="E20" s="41"/>
      <c r="F20" s="41"/>
      <c r="N20" s="40"/>
      <c r="O20" s="40"/>
      <c r="P20" s="40"/>
    </row>
    <row r="21" spans="1:16" ht="14.25">
      <c r="A21" s="38"/>
      <c r="E21" s="41"/>
      <c r="F21" s="41"/>
      <c r="N21" s="40"/>
      <c r="O21" s="40"/>
      <c r="P21" s="40"/>
    </row>
    <row r="22" spans="1:27" ht="14.25">
      <c r="A22" s="38"/>
      <c r="E22" s="39"/>
      <c r="F22" s="39"/>
      <c r="G22" s="38"/>
      <c r="H22" s="39"/>
      <c r="I22" s="39"/>
      <c r="J22" s="39"/>
      <c r="K22" s="39"/>
      <c r="L22" s="39"/>
      <c r="M22" s="39"/>
      <c r="N22" s="40"/>
      <c r="O22" s="40"/>
      <c r="P22" s="40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16" ht="14.25">
      <c r="A23" s="38"/>
      <c r="B23" s="38"/>
      <c r="C23" s="38"/>
      <c r="D23" s="38"/>
      <c r="E23" s="41"/>
      <c r="F23" s="41"/>
      <c r="N23" s="40"/>
      <c r="O23" s="40"/>
      <c r="P23" s="40"/>
    </row>
    <row r="24" spans="1:16" ht="14.25">
      <c r="A24" s="38"/>
      <c r="B24" s="38"/>
      <c r="C24" s="38"/>
      <c r="D24" s="38"/>
      <c r="E24" s="41"/>
      <c r="F24" s="41"/>
      <c r="N24" s="40"/>
      <c r="O24" s="40"/>
      <c r="P24" s="40"/>
    </row>
    <row r="25" spans="1:16" ht="14.25">
      <c r="A25" s="38"/>
      <c r="B25" s="38"/>
      <c r="C25" s="38"/>
      <c r="D25" s="38"/>
      <c r="E25" s="41"/>
      <c r="F25" s="41"/>
      <c r="N25" s="40"/>
      <c r="O25" s="40"/>
      <c r="P25" s="40"/>
    </row>
    <row r="26" spans="2:16" ht="14.25">
      <c r="B26" s="38"/>
      <c r="C26" s="38"/>
      <c r="D26" s="38"/>
      <c r="N26" s="40"/>
      <c r="O26" s="40"/>
      <c r="P26" s="40"/>
    </row>
    <row r="27" spans="2:16" ht="14.25">
      <c r="B27" s="38"/>
      <c r="C27" s="38"/>
      <c r="D27" s="38"/>
      <c r="N27" s="40"/>
      <c r="O27" s="40"/>
      <c r="P27" s="40"/>
    </row>
    <row r="28" spans="14:16" ht="14.25">
      <c r="N28" s="40"/>
      <c r="O28" s="40"/>
      <c r="P28" s="40"/>
    </row>
    <row r="29" spans="14:16" ht="14.25">
      <c r="N29" s="40"/>
      <c r="O29" s="40"/>
      <c r="P29" s="40"/>
    </row>
    <row r="30" spans="1:27" s="44" customFormat="1" ht="14.25">
      <c r="A30" s="38"/>
      <c r="B30" s="33"/>
      <c r="C30" s="33"/>
      <c r="D30" s="33"/>
      <c r="E30" s="39"/>
      <c r="F30" s="39"/>
      <c r="G30" s="38"/>
      <c r="H30" s="39"/>
      <c r="I30" s="39"/>
      <c r="J30" s="39"/>
      <c r="K30" s="39"/>
      <c r="L30" s="39"/>
      <c r="M30" s="39"/>
      <c r="N30" s="40"/>
      <c r="O30" s="40"/>
      <c r="P30" s="40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16" ht="14.25">
      <c r="A31" s="38"/>
      <c r="E31" s="39"/>
      <c r="F31" s="39"/>
      <c r="G31" s="38"/>
      <c r="H31" s="39"/>
      <c r="I31" s="39"/>
      <c r="J31" s="39"/>
      <c r="K31" s="39"/>
      <c r="L31" s="39"/>
      <c r="M31" s="39"/>
      <c r="N31" s="40"/>
      <c r="O31" s="40"/>
      <c r="P31" s="40"/>
    </row>
    <row r="32" spans="1:16" ht="14.25">
      <c r="A32" s="38"/>
      <c r="E32" s="39"/>
      <c r="F32" s="39"/>
      <c r="G32" s="38"/>
      <c r="H32" s="39"/>
      <c r="I32" s="39"/>
      <c r="J32" s="39"/>
      <c r="K32" s="39"/>
      <c r="L32" s="39"/>
      <c r="M32" s="39"/>
      <c r="N32" s="40"/>
      <c r="O32" s="40"/>
      <c r="P32" s="40"/>
    </row>
    <row r="33" spans="5:16" ht="14.25">
      <c r="E33" s="41"/>
      <c r="F33" s="41"/>
      <c r="H33" s="39"/>
      <c r="I33" s="39"/>
      <c r="J33" s="39"/>
      <c r="K33" s="39"/>
      <c r="L33" s="39"/>
      <c r="M33" s="39"/>
      <c r="N33" s="40"/>
      <c r="O33" s="40"/>
      <c r="P33" s="40"/>
    </row>
    <row r="34" spans="1:16" ht="14.25">
      <c r="A34" s="38"/>
      <c r="B34" s="38"/>
      <c r="C34" s="38"/>
      <c r="D34" s="38"/>
      <c r="E34" s="41"/>
      <c r="F34" s="41"/>
      <c r="I34" s="39"/>
      <c r="J34" s="39"/>
      <c r="K34" s="39"/>
      <c r="L34" s="39"/>
      <c r="M34" s="39"/>
      <c r="N34" s="40"/>
      <c r="O34" s="40"/>
      <c r="P34" s="40"/>
    </row>
    <row r="35" spans="5:16" ht="14.25">
      <c r="E35" s="41"/>
      <c r="F35" s="41"/>
      <c r="N35" s="40"/>
      <c r="O35" s="40"/>
      <c r="P35" s="40"/>
    </row>
    <row r="36" spans="2:16" s="38" customFormat="1" ht="14.25">
      <c r="B36" s="33"/>
      <c r="C36" s="33"/>
      <c r="D36" s="33"/>
      <c r="E36" s="39"/>
      <c r="F36" s="39"/>
      <c r="H36" s="39"/>
      <c r="I36" s="39"/>
      <c r="J36" s="39"/>
      <c r="K36" s="39"/>
      <c r="L36" s="39"/>
      <c r="M36" s="39"/>
      <c r="N36" s="40"/>
      <c r="O36" s="40"/>
      <c r="P36" s="40"/>
    </row>
    <row r="37" spans="14:16" ht="14.25">
      <c r="N37" s="40"/>
      <c r="O37" s="40"/>
      <c r="P37" s="40"/>
    </row>
    <row r="38" spans="14:16" ht="14.25">
      <c r="N38" s="40"/>
      <c r="O38" s="40"/>
      <c r="P38" s="40"/>
    </row>
    <row r="39" spans="14:16" ht="14.25">
      <c r="N39" s="40"/>
      <c r="O39" s="40"/>
      <c r="P39" s="40"/>
    </row>
    <row r="40" spans="1:27" ht="14.25">
      <c r="A40" s="38"/>
      <c r="E40" s="39"/>
      <c r="F40" s="39"/>
      <c r="G40" s="38"/>
      <c r="H40" s="39"/>
      <c r="I40" s="39"/>
      <c r="J40" s="39"/>
      <c r="K40" s="39"/>
      <c r="L40" s="39"/>
      <c r="M40" s="39"/>
      <c r="N40" s="40"/>
      <c r="O40" s="40"/>
      <c r="P40" s="40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16" ht="14.25">
      <c r="A41" s="38"/>
      <c r="E41" s="41"/>
      <c r="F41" s="41"/>
      <c r="N41" s="40"/>
      <c r="O41" s="40"/>
      <c r="P41" s="40"/>
    </row>
    <row r="42" spans="1:27" ht="14.25">
      <c r="A42" s="38"/>
      <c r="B42" s="38"/>
      <c r="C42" s="38"/>
      <c r="D42" s="38"/>
      <c r="E42" s="39"/>
      <c r="F42" s="39"/>
      <c r="G42" s="38"/>
      <c r="H42" s="39"/>
      <c r="I42" s="39"/>
      <c r="J42" s="39"/>
      <c r="K42" s="39"/>
      <c r="L42" s="39"/>
      <c r="M42" s="39"/>
      <c r="N42" s="40"/>
      <c r="O42" s="40"/>
      <c r="P42" s="40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4" ht="14.25">
      <c r="B43" s="38"/>
      <c r="C43" s="38"/>
      <c r="D43" s="38"/>
    </row>
    <row r="44" spans="2:4" ht="14.25">
      <c r="B44" s="38"/>
      <c r="C44" s="38"/>
      <c r="D44" s="38"/>
    </row>
    <row r="48" spans="2:4" ht="14.25">
      <c r="B48" s="38"/>
      <c r="C48" s="38"/>
      <c r="D48" s="38"/>
    </row>
    <row r="51" ht="14.25">
      <c r="B51" s="38"/>
    </row>
    <row r="52" spans="2:4" ht="14.25">
      <c r="B52" s="38"/>
      <c r="C52" s="38"/>
      <c r="D52" s="38"/>
    </row>
    <row r="54" spans="2:4" ht="14.25">
      <c r="B54" s="38"/>
      <c r="C54" s="38"/>
      <c r="D54" s="38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9"/>
  <sheetViews>
    <sheetView zoomScalePageLayoutView="0" workbookViewId="0" topLeftCell="A50">
      <selection activeCell="B50" sqref="B1:B16384"/>
    </sheetView>
  </sheetViews>
  <sheetFormatPr defaultColWidth="9.140625" defaultRowHeight="12.75" outlineLevelCol="1"/>
  <cols>
    <col min="1" max="1" width="6.28125" style="22" customWidth="1"/>
    <col min="2" max="2" width="11.421875" style="22" customWidth="1"/>
    <col min="3" max="3" width="32.421875" style="22" customWidth="1"/>
    <col min="4" max="4" width="29.28125" style="22" customWidth="1"/>
    <col min="5" max="5" width="3.7109375" style="22" customWidth="1"/>
    <col min="6" max="6" width="5.00390625" style="22" customWidth="1"/>
    <col min="7" max="7" width="23.7109375" style="22" customWidth="1"/>
    <col min="8" max="8" width="14.140625" style="22" customWidth="1"/>
    <col min="9" max="9" width="11.421875" style="22" customWidth="1"/>
    <col min="10" max="10" width="14.140625" style="22" customWidth="1"/>
    <col min="11" max="12" width="13.57421875" style="22" customWidth="1"/>
    <col min="13" max="13" width="10.421875" style="22" customWidth="1"/>
    <col min="14" max="15" width="12.00390625" style="22" customWidth="1" outlineLevel="1"/>
    <col min="16" max="16" width="7.57421875" style="22" customWidth="1"/>
    <col min="17" max="16384" width="9.140625" style="22" customWidth="1"/>
  </cols>
  <sheetData>
    <row r="1" spans="1:16" s="12" customFormat="1" ht="15">
      <c r="A1" s="15"/>
      <c r="B1" s="51"/>
      <c r="C1" s="15"/>
      <c r="D1" s="15"/>
      <c r="E1" s="16"/>
      <c r="F1" s="16"/>
      <c r="G1" s="15"/>
      <c r="H1" s="14"/>
      <c r="I1" s="14"/>
      <c r="J1" s="14"/>
      <c r="K1" s="14"/>
      <c r="L1" s="14"/>
      <c r="M1" s="14"/>
      <c r="N1" s="14"/>
      <c r="O1" s="14"/>
      <c r="P1" s="14"/>
    </row>
    <row r="2" spans="1:16" s="17" customFormat="1" ht="14.25">
      <c r="A2" s="23"/>
      <c r="B2" s="48"/>
      <c r="D2" s="22"/>
      <c r="E2" s="18"/>
      <c r="F2" s="18"/>
      <c r="I2" s="19"/>
      <c r="J2" s="19"/>
      <c r="K2" s="19"/>
      <c r="L2" s="19"/>
      <c r="M2" s="19"/>
      <c r="N2" s="19"/>
      <c r="O2" s="19"/>
      <c r="P2" s="19"/>
    </row>
    <row r="3" spans="1:16" s="17" customFormat="1" ht="14.25">
      <c r="A3" s="23"/>
      <c r="B3" s="48"/>
      <c r="E3" s="18"/>
      <c r="F3" s="18"/>
      <c r="I3" s="19"/>
      <c r="J3" s="19"/>
      <c r="K3" s="19"/>
      <c r="L3" s="19"/>
      <c r="M3" s="19"/>
      <c r="N3" s="19"/>
      <c r="O3" s="19"/>
      <c r="P3" s="19"/>
    </row>
    <row r="4" spans="1:16" s="17" customFormat="1" ht="14.25">
      <c r="A4" s="23"/>
      <c r="B4" s="48"/>
      <c r="E4" s="18"/>
      <c r="F4" s="18"/>
      <c r="I4" s="19"/>
      <c r="J4" s="19"/>
      <c r="K4" s="19"/>
      <c r="L4" s="19"/>
      <c r="M4" s="19"/>
      <c r="N4" s="19"/>
      <c r="O4" s="19"/>
      <c r="P4" s="19"/>
    </row>
    <row r="5" spans="1:16" s="17" customFormat="1" ht="14.25">
      <c r="A5" s="23"/>
      <c r="B5" s="42"/>
      <c r="E5" s="18"/>
      <c r="F5" s="18"/>
      <c r="I5" s="19"/>
      <c r="J5" s="19"/>
      <c r="K5" s="19"/>
      <c r="L5" s="19"/>
      <c r="M5" s="19"/>
      <c r="N5" s="19"/>
      <c r="O5" s="19"/>
      <c r="P5" s="19"/>
    </row>
    <row r="6" spans="1:16" s="17" customFormat="1" ht="14.25">
      <c r="A6" s="23"/>
      <c r="B6" s="48"/>
      <c r="E6" s="18"/>
      <c r="F6" s="18"/>
      <c r="N6" s="19"/>
      <c r="O6" s="19"/>
      <c r="P6" s="19"/>
    </row>
    <row r="7" spans="1:16" s="17" customFormat="1" ht="14.25">
      <c r="A7" s="23"/>
      <c r="B7" s="48"/>
      <c r="E7" s="18"/>
      <c r="F7" s="18"/>
      <c r="I7" s="19"/>
      <c r="J7" s="19"/>
      <c r="K7" s="19"/>
      <c r="L7" s="19"/>
      <c r="M7" s="19"/>
      <c r="N7" s="19"/>
      <c r="O7" s="19"/>
      <c r="P7" s="19"/>
    </row>
    <row r="8" spans="1:16" s="17" customFormat="1" ht="14.25">
      <c r="A8" s="23"/>
      <c r="B8" s="52"/>
      <c r="C8" s="20"/>
      <c r="D8" s="20"/>
      <c r="E8" s="21"/>
      <c r="F8" s="21"/>
      <c r="G8" s="20"/>
      <c r="I8" s="20"/>
      <c r="N8" s="19"/>
      <c r="O8" s="19"/>
      <c r="P8" s="19"/>
    </row>
    <row r="9" spans="1:16" s="17" customFormat="1" ht="14.25">
      <c r="A9" s="23"/>
      <c r="B9" s="42"/>
      <c r="E9" s="18"/>
      <c r="F9" s="18"/>
      <c r="N9" s="19"/>
      <c r="O9" s="19"/>
      <c r="P9" s="19"/>
    </row>
    <row r="10" spans="1:27" s="17" customFormat="1" ht="14.25">
      <c r="A10" s="23"/>
      <c r="B10" s="52"/>
      <c r="C10" s="12"/>
      <c r="D10" s="12"/>
      <c r="E10" s="13"/>
      <c r="F10" s="13"/>
      <c r="G10" s="12"/>
      <c r="H10" s="12"/>
      <c r="I10" s="12"/>
      <c r="J10" s="12"/>
      <c r="K10" s="12"/>
      <c r="L10" s="12"/>
      <c r="M10" s="12"/>
      <c r="N10" s="19"/>
      <c r="O10" s="19"/>
      <c r="P10" s="1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6" s="17" customFormat="1" ht="14.25">
      <c r="A11" s="23"/>
      <c r="B11" s="48"/>
      <c r="E11" s="18"/>
      <c r="F11" s="18"/>
      <c r="N11" s="19"/>
      <c r="O11" s="19"/>
      <c r="P11" s="19"/>
    </row>
    <row r="12" spans="1:16" s="17" customFormat="1" ht="14.25">
      <c r="A12" s="23"/>
      <c r="B12" s="48"/>
      <c r="C12" s="20"/>
      <c r="D12" s="20"/>
      <c r="E12" s="21"/>
      <c r="F12" s="21"/>
      <c r="G12" s="20"/>
      <c r="I12" s="20"/>
      <c r="N12" s="19"/>
      <c r="O12" s="19"/>
      <c r="P12" s="19"/>
    </row>
    <row r="13" spans="1:16" s="17" customFormat="1" ht="14.25">
      <c r="A13" s="23"/>
      <c r="B13" s="42"/>
      <c r="E13" s="18"/>
      <c r="F13" s="18"/>
      <c r="I13" s="19"/>
      <c r="J13" s="19"/>
      <c r="K13" s="19"/>
      <c r="L13" s="19"/>
      <c r="M13" s="19"/>
      <c r="N13" s="19"/>
      <c r="O13" s="19"/>
      <c r="P13" s="19"/>
    </row>
    <row r="14" spans="1:27" s="12" customFormat="1" ht="14.25">
      <c r="A14" s="23"/>
      <c r="B14" s="48"/>
      <c r="C14" s="17"/>
      <c r="D14" s="17"/>
      <c r="E14" s="18"/>
      <c r="F14" s="18"/>
      <c r="G14" s="17"/>
      <c r="H14" s="17"/>
      <c r="I14" s="19"/>
      <c r="J14" s="19"/>
      <c r="K14" s="19"/>
      <c r="L14" s="19"/>
      <c r="M14" s="19"/>
      <c r="N14" s="19"/>
      <c r="O14" s="19"/>
      <c r="P14" s="1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12" customFormat="1" ht="14.25">
      <c r="A15" s="23"/>
      <c r="B15" s="42"/>
      <c r="C15" s="17"/>
      <c r="D15" s="17"/>
      <c r="E15" s="18"/>
      <c r="F15" s="18"/>
      <c r="G15" s="17"/>
      <c r="H15" s="17"/>
      <c r="I15" s="17"/>
      <c r="J15" s="17"/>
      <c r="K15" s="17"/>
      <c r="L15" s="17"/>
      <c r="M15" s="17"/>
      <c r="N15" s="19"/>
      <c r="O15" s="19"/>
      <c r="P15" s="19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12" customFormat="1" ht="14.25">
      <c r="A16" s="23"/>
      <c r="B16" s="52"/>
      <c r="C16" s="20"/>
      <c r="D16" s="20"/>
      <c r="E16" s="21"/>
      <c r="F16" s="21"/>
      <c r="G16" s="20"/>
      <c r="H16" s="17"/>
      <c r="I16" s="20"/>
      <c r="J16" s="17"/>
      <c r="K16" s="17"/>
      <c r="L16" s="17"/>
      <c r="M16" s="17"/>
      <c r="N16" s="19"/>
      <c r="O16" s="19"/>
      <c r="P16" s="1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s="17" customFormat="1" ht="14.25">
      <c r="A17" s="23"/>
      <c r="B17" s="52"/>
      <c r="E17" s="18"/>
      <c r="F17" s="18"/>
      <c r="N17" s="19"/>
      <c r="O17" s="19"/>
      <c r="P17" s="19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7" customFormat="1" ht="14.25">
      <c r="A18" s="23"/>
      <c r="B18" s="42"/>
      <c r="E18" s="18"/>
      <c r="F18" s="18"/>
      <c r="N18" s="19"/>
      <c r="O18" s="19"/>
      <c r="P18" s="19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7" customFormat="1" ht="14.25">
      <c r="A19" s="23"/>
      <c r="B19" s="48"/>
      <c r="E19" s="18"/>
      <c r="F19" s="18"/>
      <c r="I19" s="19"/>
      <c r="J19" s="19"/>
      <c r="K19" s="19"/>
      <c r="L19" s="19"/>
      <c r="M19" s="19"/>
      <c r="N19" s="19"/>
      <c r="O19" s="19"/>
      <c r="P19" s="19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7" customFormat="1" ht="14.25">
      <c r="A20" s="23"/>
      <c r="B20" s="45"/>
      <c r="E20" s="18"/>
      <c r="F20" s="18"/>
      <c r="I20" s="19"/>
      <c r="J20" s="19"/>
      <c r="K20" s="19"/>
      <c r="L20" s="19"/>
      <c r="M20" s="19"/>
      <c r="N20" s="19"/>
      <c r="O20" s="19"/>
      <c r="P20" s="19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7" customFormat="1" ht="14.25">
      <c r="A21" s="23"/>
      <c r="B21" s="48"/>
      <c r="C21" s="20"/>
      <c r="D21" s="20"/>
      <c r="E21" s="21"/>
      <c r="F21" s="21"/>
      <c r="G21" s="20"/>
      <c r="I21" s="20"/>
      <c r="N21" s="19"/>
      <c r="O21" s="19"/>
      <c r="P21" s="19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17" s="17" customFormat="1" ht="14.25">
      <c r="A22" s="23"/>
      <c r="B22" s="46"/>
      <c r="C22" s="12"/>
      <c r="D22" s="12"/>
      <c r="E22" s="13"/>
      <c r="F22" s="13"/>
      <c r="G22" s="12"/>
      <c r="H22" s="12"/>
      <c r="I22" s="12"/>
      <c r="J22" s="12"/>
      <c r="K22" s="12"/>
      <c r="L22" s="12"/>
      <c r="M22" s="12"/>
      <c r="N22" s="19"/>
      <c r="O22" s="19"/>
      <c r="P22" s="19"/>
      <c r="Q22" s="12"/>
    </row>
    <row r="23" spans="1:16" s="17" customFormat="1" ht="14.25">
      <c r="A23" s="23"/>
      <c r="B23" s="42"/>
      <c r="E23" s="18"/>
      <c r="F23" s="18"/>
      <c r="I23" s="19"/>
      <c r="J23" s="19"/>
      <c r="K23" s="19"/>
      <c r="L23" s="19"/>
      <c r="M23" s="19"/>
      <c r="N23" s="19"/>
      <c r="O23" s="19"/>
      <c r="P23" s="19"/>
    </row>
    <row r="24" spans="1:27" s="17" customFormat="1" ht="14.25">
      <c r="A24" s="23"/>
      <c r="B24" s="46"/>
      <c r="C24" s="20"/>
      <c r="D24" s="20"/>
      <c r="E24" s="21"/>
      <c r="F24" s="21"/>
      <c r="G24" s="20"/>
      <c r="I24" s="20"/>
      <c r="N24" s="19"/>
      <c r="O24" s="19"/>
      <c r="P24" s="19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16" s="17" customFormat="1" ht="14.25">
      <c r="A25" s="23"/>
      <c r="B25" s="54"/>
      <c r="E25" s="18"/>
      <c r="F25" s="18"/>
      <c r="I25" s="19"/>
      <c r="J25" s="19"/>
      <c r="K25" s="19"/>
      <c r="L25" s="19"/>
      <c r="M25" s="19"/>
      <c r="N25" s="19"/>
      <c r="O25" s="19"/>
      <c r="P25" s="19"/>
    </row>
    <row r="26" spans="1:27" s="17" customFormat="1" ht="14.25">
      <c r="A26" s="23"/>
      <c r="B26" s="46"/>
      <c r="C26" s="12"/>
      <c r="D26" s="12"/>
      <c r="E26" s="13"/>
      <c r="F26" s="13"/>
      <c r="G26" s="12"/>
      <c r="H26" s="12"/>
      <c r="I26" s="12"/>
      <c r="J26" s="12"/>
      <c r="K26" s="12"/>
      <c r="L26" s="12"/>
      <c r="M26" s="12"/>
      <c r="N26" s="19"/>
      <c r="O26" s="19"/>
      <c r="P26" s="19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7" customFormat="1" ht="14.25">
      <c r="A27" s="23"/>
      <c r="B27" s="42"/>
      <c r="E27" s="18"/>
      <c r="F27" s="18"/>
      <c r="N27" s="19"/>
      <c r="O27" s="19"/>
      <c r="P27" s="19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7" customFormat="1" ht="14.25">
      <c r="A28" s="23"/>
      <c r="B28" s="52"/>
      <c r="E28" s="18"/>
      <c r="F28" s="18"/>
      <c r="I28" s="19"/>
      <c r="J28" s="19"/>
      <c r="K28" s="19"/>
      <c r="L28" s="19"/>
      <c r="M28" s="19"/>
      <c r="N28" s="19"/>
      <c r="O28" s="19"/>
      <c r="P28" s="19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16" s="17" customFormat="1" ht="14.25">
      <c r="A29" s="23"/>
      <c r="B29" s="48"/>
      <c r="E29" s="18"/>
      <c r="F29" s="18"/>
      <c r="I29" s="19"/>
      <c r="J29" s="19"/>
      <c r="K29" s="19"/>
      <c r="L29" s="19"/>
      <c r="M29" s="19"/>
      <c r="N29" s="19"/>
      <c r="O29" s="19"/>
      <c r="P29" s="19"/>
    </row>
    <row r="30" spans="1:27" s="17" customFormat="1" ht="14.25">
      <c r="A30" s="23"/>
      <c r="B30" s="46"/>
      <c r="E30" s="18"/>
      <c r="F30" s="18"/>
      <c r="N30" s="19"/>
      <c r="O30" s="19"/>
      <c r="P30" s="19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7" customFormat="1" ht="14.25">
      <c r="A31" s="23"/>
      <c r="B31" s="46"/>
      <c r="C31" s="20"/>
      <c r="D31" s="20"/>
      <c r="E31" s="21"/>
      <c r="F31" s="21"/>
      <c r="G31" s="20"/>
      <c r="I31" s="20"/>
      <c r="N31" s="19"/>
      <c r="O31" s="19"/>
      <c r="P31" s="19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17" customFormat="1" ht="14.25">
      <c r="A32" s="23"/>
      <c r="B32" s="48"/>
      <c r="E32" s="18"/>
      <c r="F32" s="18"/>
      <c r="N32" s="19"/>
      <c r="O32" s="19"/>
      <c r="P32" s="19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17" customFormat="1" ht="14.25">
      <c r="A33" s="23"/>
      <c r="B33" s="54"/>
      <c r="E33" s="18"/>
      <c r="F33" s="18"/>
      <c r="N33" s="19"/>
      <c r="O33" s="19"/>
      <c r="P33" s="19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17" customFormat="1" ht="14.25">
      <c r="A34" s="23"/>
      <c r="B34" s="48"/>
      <c r="E34" s="18"/>
      <c r="F34" s="18"/>
      <c r="I34" s="19"/>
      <c r="J34" s="19"/>
      <c r="K34" s="19"/>
      <c r="L34" s="19"/>
      <c r="M34" s="19"/>
      <c r="N34" s="19"/>
      <c r="O34" s="19"/>
      <c r="P34" s="19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16" s="17" customFormat="1" ht="14.25">
      <c r="A35" s="23"/>
      <c r="B35" s="42"/>
      <c r="E35" s="18"/>
      <c r="F35" s="18"/>
      <c r="I35" s="19"/>
      <c r="J35" s="19"/>
      <c r="K35" s="19"/>
      <c r="L35" s="19"/>
      <c r="M35" s="19"/>
      <c r="N35" s="19"/>
      <c r="O35" s="19"/>
      <c r="P35" s="19"/>
    </row>
    <row r="36" spans="1:16" s="17" customFormat="1" ht="14.25">
      <c r="A36" s="23"/>
      <c r="B36" s="48"/>
      <c r="E36" s="18"/>
      <c r="F36" s="18"/>
      <c r="I36" s="19"/>
      <c r="J36" s="19"/>
      <c r="K36" s="19"/>
      <c r="L36" s="19"/>
      <c r="M36" s="19"/>
      <c r="N36" s="19"/>
      <c r="O36" s="19"/>
      <c r="P36" s="19"/>
    </row>
    <row r="37" spans="1:16" s="17" customFormat="1" ht="14.25">
      <c r="A37" s="23"/>
      <c r="B37" s="48"/>
      <c r="C37" s="20"/>
      <c r="D37" s="20"/>
      <c r="E37" s="21"/>
      <c r="F37" s="21"/>
      <c r="G37" s="20"/>
      <c r="I37" s="20"/>
      <c r="M37" s="19"/>
      <c r="N37" s="19"/>
      <c r="O37" s="19"/>
      <c r="P37" s="19"/>
    </row>
    <row r="38" spans="1:16" s="17" customFormat="1" ht="14.25">
      <c r="A38" s="23"/>
      <c r="B38" s="52"/>
      <c r="E38" s="18"/>
      <c r="F38" s="18"/>
      <c r="I38" s="19"/>
      <c r="J38" s="19"/>
      <c r="K38" s="19"/>
      <c r="L38" s="19"/>
      <c r="M38" s="19"/>
      <c r="N38" s="19"/>
      <c r="O38" s="19"/>
      <c r="P38" s="19"/>
    </row>
    <row r="39" spans="1:16" s="17" customFormat="1" ht="14.25">
      <c r="A39" s="23"/>
      <c r="B39" s="42"/>
      <c r="E39" s="18"/>
      <c r="F39" s="18"/>
      <c r="I39" s="19"/>
      <c r="J39" s="19"/>
      <c r="K39" s="19"/>
      <c r="L39" s="19"/>
      <c r="M39" s="19"/>
      <c r="N39" s="19"/>
      <c r="O39" s="19"/>
      <c r="P39" s="19"/>
    </row>
    <row r="40" spans="1:16" s="17" customFormat="1" ht="14.25">
      <c r="A40" s="23"/>
      <c r="B40" s="46"/>
      <c r="E40" s="18"/>
      <c r="F40" s="18"/>
      <c r="M40" s="19"/>
      <c r="N40" s="19"/>
      <c r="O40" s="19"/>
      <c r="P40" s="19"/>
    </row>
    <row r="41" spans="1:16" s="17" customFormat="1" ht="14.25">
      <c r="A41" s="23"/>
      <c r="B41" s="46"/>
      <c r="E41" s="18"/>
      <c r="F41" s="18"/>
      <c r="M41" s="22"/>
      <c r="N41" s="19"/>
      <c r="O41" s="19"/>
      <c r="P41" s="19"/>
    </row>
    <row r="42" spans="1:16" s="17" customFormat="1" ht="14.25">
      <c r="A42" s="23"/>
      <c r="B42" s="48"/>
      <c r="E42" s="18"/>
      <c r="F42" s="18"/>
      <c r="M42" s="22"/>
      <c r="N42" s="19"/>
      <c r="O42" s="19"/>
      <c r="P42" s="19"/>
    </row>
    <row r="43" spans="1:16" s="17" customFormat="1" ht="14.25">
      <c r="A43" s="23"/>
      <c r="B43" s="42"/>
      <c r="E43" s="18"/>
      <c r="F43" s="18"/>
      <c r="I43" s="19"/>
      <c r="J43" s="19"/>
      <c r="K43" s="19"/>
      <c r="L43" s="19"/>
      <c r="M43" s="22"/>
      <c r="N43" s="19"/>
      <c r="O43" s="19"/>
      <c r="P43" s="19"/>
    </row>
    <row r="44" spans="1:16" s="17" customFormat="1" ht="14.25">
      <c r="A44" s="23"/>
      <c r="B44" s="46"/>
      <c r="E44" s="18"/>
      <c r="F44" s="18"/>
      <c r="N44" s="19"/>
      <c r="O44" s="19"/>
      <c r="P44" s="19"/>
    </row>
    <row r="45" spans="1:16" s="17" customFormat="1" ht="14.25">
      <c r="A45" s="23"/>
      <c r="B45" s="48"/>
      <c r="E45" s="18"/>
      <c r="F45" s="18"/>
      <c r="M45" s="22"/>
      <c r="N45" s="19"/>
      <c r="O45" s="19"/>
      <c r="P45" s="19"/>
    </row>
    <row r="46" spans="1:16" s="17" customFormat="1" ht="14.25">
      <c r="A46" s="23"/>
      <c r="B46" s="48"/>
      <c r="E46" s="18"/>
      <c r="F46" s="18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14.25">
      <c r="A47" s="23"/>
      <c r="B47" s="54"/>
      <c r="E47" s="18"/>
      <c r="F47" s="18"/>
      <c r="M47" s="19"/>
      <c r="N47" s="19"/>
      <c r="O47" s="19"/>
      <c r="P47" s="19"/>
    </row>
    <row r="48" spans="1:16" s="17" customFormat="1" ht="14.25">
      <c r="A48" s="23"/>
      <c r="B48" s="48"/>
      <c r="E48" s="18"/>
      <c r="F48" s="18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4.25">
      <c r="A49" s="23"/>
      <c r="B49" s="46"/>
      <c r="E49" s="18"/>
      <c r="F49" s="18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4.25">
      <c r="A50" s="23"/>
      <c r="B50" s="48"/>
      <c r="E50" s="18"/>
      <c r="F50" s="18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4.25">
      <c r="A51" s="23"/>
      <c r="B51" s="54"/>
      <c r="C51" s="20"/>
      <c r="D51" s="20"/>
      <c r="E51" s="21"/>
      <c r="F51" s="21"/>
      <c r="G51" s="20"/>
      <c r="N51" s="19"/>
      <c r="O51" s="19"/>
      <c r="P51" s="19"/>
    </row>
    <row r="52" spans="1:16" s="17" customFormat="1" ht="14.25">
      <c r="A52" s="23"/>
      <c r="B52" s="46"/>
      <c r="E52" s="18"/>
      <c r="F52" s="18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4.25">
      <c r="A53" s="23"/>
      <c r="B53" s="48"/>
      <c r="C53" s="20"/>
      <c r="D53" s="20"/>
      <c r="E53" s="21"/>
      <c r="F53" s="21"/>
      <c r="G53" s="20"/>
      <c r="N53" s="19"/>
      <c r="O53" s="19"/>
      <c r="P53" s="19"/>
    </row>
    <row r="54" spans="1:16" s="17" customFormat="1" ht="14.25">
      <c r="A54" s="23"/>
      <c r="B54" s="54"/>
      <c r="E54" s="18"/>
      <c r="F54" s="18"/>
      <c r="I54" s="19"/>
      <c r="J54" s="19"/>
      <c r="K54" s="19"/>
      <c r="L54" s="19"/>
      <c r="M54" s="19"/>
      <c r="N54" s="19"/>
      <c r="O54" s="19"/>
      <c r="P54" s="19"/>
    </row>
    <row r="55" spans="1:16" s="17" customFormat="1" ht="14.25">
      <c r="A55" s="23"/>
      <c r="B55" s="42"/>
      <c r="C55" s="22"/>
      <c r="D55" s="22"/>
      <c r="E55" s="24"/>
      <c r="F55" s="24"/>
      <c r="G55" s="22"/>
      <c r="H55" s="25"/>
      <c r="I55" s="25"/>
      <c r="J55" s="25"/>
      <c r="K55" s="25"/>
      <c r="L55" s="25"/>
      <c r="M55" s="25"/>
      <c r="N55" s="19"/>
      <c r="O55" s="19"/>
      <c r="P55" s="19"/>
    </row>
    <row r="56" spans="1:16" s="17" customFormat="1" ht="14.25">
      <c r="A56" s="23"/>
      <c r="B56" s="48"/>
      <c r="C56" s="22"/>
      <c r="D56" s="22"/>
      <c r="E56" s="24"/>
      <c r="F56" s="24"/>
      <c r="G56" s="22"/>
      <c r="H56" s="25"/>
      <c r="I56" s="19"/>
      <c r="J56" s="19"/>
      <c r="K56" s="19"/>
      <c r="L56" s="19"/>
      <c r="M56" s="19"/>
      <c r="N56" s="19"/>
      <c r="O56" s="19"/>
      <c r="P56" s="19"/>
    </row>
    <row r="57" spans="1:27" s="17" customFormat="1" ht="14.25">
      <c r="A57" s="23"/>
      <c r="B57" s="46"/>
      <c r="C57" s="22"/>
      <c r="D57" s="22"/>
      <c r="E57" s="24"/>
      <c r="F57" s="24"/>
      <c r="G57" s="22"/>
      <c r="H57" s="25"/>
      <c r="I57" s="25"/>
      <c r="J57" s="25"/>
      <c r="K57" s="25"/>
      <c r="L57" s="25"/>
      <c r="M57" s="19"/>
      <c r="N57" s="19"/>
      <c r="O57" s="19"/>
      <c r="P57" s="19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16" s="17" customFormat="1" ht="14.25">
      <c r="A58" s="23"/>
      <c r="B58" s="48"/>
      <c r="C58" s="20"/>
      <c r="D58" s="20"/>
      <c r="E58" s="21"/>
      <c r="F58" s="21"/>
      <c r="G58" s="20"/>
      <c r="M58" s="19"/>
      <c r="N58" s="19"/>
      <c r="O58" s="19"/>
      <c r="P58" s="19"/>
    </row>
    <row r="59" spans="1:16" s="17" customFormat="1" ht="14.25">
      <c r="A59" s="23"/>
      <c r="B59" s="48"/>
      <c r="C59" s="22"/>
      <c r="D59" s="22"/>
      <c r="E59" s="24"/>
      <c r="F59" s="24"/>
      <c r="G59" s="22"/>
      <c r="H59" s="25"/>
      <c r="I59" s="25"/>
      <c r="J59" s="25"/>
      <c r="K59" s="25"/>
      <c r="L59" s="25"/>
      <c r="M59" s="19"/>
      <c r="N59" s="19"/>
      <c r="O59" s="19"/>
      <c r="P59" s="19"/>
    </row>
    <row r="60" spans="1:27" s="17" customFormat="1" ht="14.25">
      <c r="A60" s="26"/>
      <c r="B60" s="46"/>
      <c r="C60" s="27"/>
      <c r="D60" s="27"/>
      <c r="E60" s="28"/>
      <c r="F60" s="28"/>
      <c r="G60" s="27"/>
      <c r="H60" s="22"/>
      <c r="I60" s="25"/>
      <c r="J60" s="25"/>
      <c r="K60" s="25"/>
      <c r="L60" s="25"/>
      <c r="M60" s="25"/>
      <c r="N60" s="19"/>
      <c r="O60" s="19"/>
      <c r="P60" s="19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6" s="17" customFormat="1" ht="14.25">
      <c r="A61" s="26"/>
      <c r="B61" s="48"/>
      <c r="C61" s="22"/>
      <c r="D61" s="22"/>
      <c r="E61" s="24"/>
      <c r="F61" s="24"/>
      <c r="G61" s="22"/>
      <c r="H61" s="22"/>
      <c r="I61" s="19"/>
      <c r="J61" s="19"/>
      <c r="K61" s="19"/>
      <c r="L61" s="19"/>
      <c r="M61" s="19"/>
      <c r="N61" s="19"/>
      <c r="O61" s="19"/>
      <c r="P61" s="19"/>
    </row>
    <row r="62" spans="1:16" s="12" customFormat="1" ht="14.25">
      <c r="A62" s="26"/>
      <c r="B62" s="48"/>
      <c r="C62" s="22"/>
      <c r="D62" s="22"/>
      <c r="E62" s="24"/>
      <c r="F62" s="24"/>
      <c r="G62" s="22"/>
      <c r="H62" s="22"/>
      <c r="I62" s="19"/>
      <c r="J62" s="19"/>
      <c r="K62" s="19"/>
      <c r="L62" s="19"/>
      <c r="M62" s="19"/>
      <c r="N62" s="19"/>
      <c r="O62" s="19"/>
      <c r="P62" s="19"/>
    </row>
    <row r="63" spans="1:27" s="12" customFormat="1" ht="14.25">
      <c r="A63" s="26"/>
      <c r="B63" s="48"/>
      <c r="C63" s="22"/>
      <c r="D63" s="22"/>
      <c r="E63" s="24"/>
      <c r="F63" s="24"/>
      <c r="G63" s="22"/>
      <c r="H63" s="22"/>
      <c r="I63" s="19"/>
      <c r="J63" s="19"/>
      <c r="K63" s="19"/>
      <c r="L63" s="19"/>
      <c r="M63" s="19"/>
      <c r="N63" s="19"/>
      <c r="O63" s="19"/>
      <c r="P63" s="19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7" customFormat="1" ht="14.25">
      <c r="A64" s="26"/>
      <c r="B64" s="46"/>
      <c r="C64" s="22"/>
      <c r="D64" s="22"/>
      <c r="E64" s="24"/>
      <c r="F64" s="24"/>
      <c r="G64" s="22"/>
      <c r="H64" s="22"/>
      <c r="I64" s="19"/>
      <c r="J64" s="19"/>
      <c r="K64" s="19"/>
      <c r="L64" s="19"/>
      <c r="M64" s="19"/>
      <c r="N64" s="19"/>
      <c r="O64" s="19"/>
      <c r="P64" s="19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17" customFormat="1" ht="14.25">
      <c r="A65" s="26"/>
      <c r="B65" s="48"/>
      <c r="C65" s="29"/>
      <c r="D65" s="29"/>
      <c r="E65" s="24"/>
      <c r="F65" s="24"/>
      <c r="G65" s="29"/>
      <c r="H65" s="22"/>
      <c r="I65" s="19"/>
      <c r="J65" s="19"/>
      <c r="K65" s="19"/>
      <c r="L65" s="25"/>
      <c r="M65" s="25"/>
      <c r="N65" s="19"/>
      <c r="O65" s="19"/>
      <c r="P65" s="19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16" s="12" customFormat="1" ht="14.25">
      <c r="A66" s="26"/>
      <c r="B66" s="48"/>
      <c r="C66" s="22"/>
      <c r="D66" s="22"/>
      <c r="E66" s="24"/>
      <c r="F66" s="24"/>
      <c r="G66" s="22"/>
      <c r="H66" s="22"/>
      <c r="I66" s="19"/>
      <c r="J66" s="19"/>
      <c r="K66" s="19"/>
      <c r="L66" s="19"/>
      <c r="M66" s="19"/>
      <c r="N66" s="19"/>
      <c r="O66" s="19"/>
      <c r="P66" s="19"/>
    </row>
    <row r="67" spans="1:27" s="12" customFormat="1" ht="14.25">
      <c r="A67" s="26"/>
      <c r="B67" s="48"/>
      <c r="C67" s="22"/>
      <c r="D67" s="22"/>
      <c r="E67" s="24"/>
      <c r="F67" s="24"/>
      <c r="G67" s="22"/>
      <c r="H67" s="22"/>
      <c r="I67" s="19"/>
      <c r="J67" s="19"/>
      <c r="K67" s="19"/>
      <c r="L67" s="19"/>
      <c r="M67" s="19"/>
      <c r="N67" s="19"/>
      <c r="O67" s="19"/>
      <c r="P67" s="19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16" ht="14.25">
      <c r="A68" s="26"/>
      <c r="B68" s="48"/>
      <c r="E68" s="24"/>
      <c r="F68" s="24"/>
      <c r="I68" s="19"/>
      <c r="J68" s="19"/>
      <c r="K68" s="19"/>
      <c r="N68" s="19"/>
      <c r="O68" s="19"/>
      <c r="P68" s="19"/>
    </row>
    <row r="69" spans="2:27" s="17" customFormat="1" ht="14.25">
      <c r="B69" s="46"/>
      <c r="E69" s="18"/>
      <c r="F69" s="18"/>
      <c r="J69" s="19"/>
      <c r="K69" s="19"/>
      <c r="L69" s="19"/>
      <c r="M69" s="19"/>
      <c r="N69" s="19"/>
      <c r="O69" s="19"/>
      <c r="P69" s="19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2:27" s="17" customFormat="1" ht="14.25">
      <c r="B70" s="46"/>
      <c r="C70" s="12"/>
      <c r="D70" s="12"/>
      <c r="E70" s="13"/>
      <c r="F70" s="13"/>
      <c r="G70" s="12"/>
      <c r="H70" s="12"/>
      <c r="I70" s="12"/>
      <c r="J70" s="12"/>
      <c r="K70" s="12"/>
      <c r="L70" s="12"/>
      <c r="M70" s="12"/>
      <c r="N70" s="19"/>
      <c r="O70" s="19"/>
      <c r="P70" s="19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s="17" customFormat="1" ht="14.25">
      <c r="B71" s="50"/>
      <c r="C71" s="22"/>
      <c r="D71" s="22"/>
      <c r="E71" s="24"/>
      <c r="F71" s="24"/>
      <c r="G71" s="22"/>
      <c r="H71" s="22"/>
      <c r="I71" s="22"/>
      <c r="J71" s="22"/>
      <c r="K71" s="22"/>
      <c r="L71" s="22"/>
      <c r="M71" s="22"/>
      <c r="N71" s="19"/>
      <c r="O71" s="19"/>
      <c r="P71" s="19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2:16" s="17" customFormat="1" ht="14.25">
      <c r="B72" s="54"/>
      <c r="C72" s="20"/>
      <c r="D72" s="20"/>
      <c r="E72" s="21"/>
      <c r="F72" s="21"/>
      <c r="G72" s="20"/>
      <c r="I72" s="20"/>
      <c r="N72" s="19"/>
      <c r="O72" s="19"/>
      <c r="P72" s="19"/>
    </row>
    <row r="73" spans="2:16" s="17" customFormat="1" ht="14.25">
      <c r="B73" s="48"/>
      <c r="E73" s="18"/>
      <c r="F73" s="18"/>
      <c r="I73" s="19"/>
      <c r="J73" s="19"/>
      <c r="K73" s="19"/>
      <c r="L73" s="19"/>
      <c r="M73" s="19"/>
      <c r="N73" s="19"/>
      <c r="O73" s="19"/>
      <c r="P73" s="19"/>
    </row>
    <row r="74" spans="2:16" s="17" customFormat="1" ht="14.25">
      <c r="B74" s="48"/>
      <c r="E74" s="18"/>
      <c r="F74" s="18"/>
      <c r="N74" s="19"/>
      <c r="O74" s="19"/>
      <c r="P74" s="19"/>
    </row>
    <row r="75" spans="2:27" s="17" customFormat="1" ht="14.25">
      <c r="B75" s="42"/>
      <c r="C75" s="22"/>
      <c r="D75" s="22"/>
      <c r="E75" s="24"/>
      <c r="F75" s="24"/>
      <c r="G75" s="22"/>
      <c r="H75" s="22"/>
      <c r="I75" s="22"/>
      <c r="J75" s="22"/>
      <c r="K75" s="22"/>
      <c r="L75" s="22"/>
      <c r="M75" s="22"/>
      <c r="N75" s="19"/>
      <c r="O75" s="19"/>
      <c r="P75" s="19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2:17" s="17" customFormat="1" ht="14.25">
      <c r="B76" s="48"/>
      <c r="C76" s="12"/>
      <c r="D76" s="12"/>
      <c r="E76" s="13"/>
      <c r="F76" s="13"/>
      <c r="G76" s="12"/>
      <c r="H76" s="12"/>
      <c r="I76" s="12"/>
      <c r="J76" s="12"/>
      <c r="K76" s="12"/>
      <c r="L76" s="12"/>
      <c r="M76" s="12"/>
      <c r="N76" s="19"/>
      <c r="O76" s="19"/>
      <c r="P76" s="19"/>
      <c r="Q76" s="12"/>
    </row>
    <row r="77" spans="2:27" s="17" customFormat="1" ht="14.25">
      <c r="B77" s="48"/>
      <c r="C77" s="12"/>
      <c r="D77" s="12"/>
      <c r="E77" s="13"/>
      <c r="F77" s="13"/>
      <c r="G77" s="12"/>
      <c r="H77" s="12"/>
      <c r="I77" s="12"/>
      <c r="J77" s="12"/>
      <c r="K77" s="12"/>
      <c r="L77" s="12"/>
      <c r="M77" s="12"/>
      <c r="N77" s="19"/>
      <c r="O77" s="19"/>
      <c r="P77" s="19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s="17" customFormat="1" ht="14.25">
      <c r="B78" s="48"/>
      <c r="C78" s="12"/>
      <c r="D78" s="12"/>
      <c r="E78" s="13"/>
      <c r="F78" s="13"/>
      <c r="G78" s="12"/>
      <c r="H78" s="12"/>
      <c r="I78" s="12"/>
      <c r="J78" s="12"/>
      <c r="K78" s="12"/>
      <c r="L78" s="12"/>
      <c r="M78" s="12"/>
      <c r="N78" s="19"/>
      <c r="O78" s="19"/>
      <c r="P78" s="19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16" s="17" customFormat="1" ht="14.25">
      <c r="B79" s="42"/>
      <c r="E79" s="18"/>
      <c r="F79" s="18"/>
      <c r="I79" s="19"/>
      <c r="J79" s="19"/>
      <c r="K79" s="19"/>
      <c r="L79" s="19"/>
      <c r="M79" s="19"/>
      <c r="N79" s="19"/>
      <c r="O79" s="19"/>
      <c r="P79" s="19"/>
    </row>
    <row r="80" spans="2:16" s="17" customFormat="1" ht="14.25">
      <c r="B80" s="42"/>
      <c r="C80" s="20"/>
      <c r="D80" s="20"/>
      <c r="E80" s="21"/>
      <c r="F80" s="21"/>
      <c r="G80" s="20"/>
      <c r="I80" s="20"/>
      <c r="J80" s="19"/>
      <c r="K80" s="19"/>
      <c r="L80" s="19"/>
      <c r="M80" s="19"/>
      <c r="N80" s="19"/>
      <c r="O80" s="19"/>
      <c r="P80" s="19"/>
    </row>
    <row r="81" spans="1:27" s="12" customFormat="1" ht="14.25">
      <c r="A81" s="17"/>
      <c r="B81" s="48"/>
      <c r="C81" s="20"/>
      <c r="D81" s="20"/>
      <c r="E81" s="21"/>
      <c r="F81" s="21"/>
      <c r="G81" s="20"/>
      <c r="H81" s="17"/>
      <c r="I81" s="20"/>
      <c r="J81" s="17"/>
      <c r="K81" s="17"/>
      <c r="L81" s="17"/>
      <c r="M81" s="17"/>
      <c r="N81" s="19"/>
      <c r="O81" s="19"/>
      <c r="P81" s="19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2" customFormat="1" ht="14.25">
      <c r="A82" s="17"/>
      <c r="B82" s="42"/>
      <c r="C82" s="20"/>
      <c r="D82" s="20"/>
      <c r="E82" s="21"/>
      <c r="F82" s="21"/>
      <c r="G82" s="20"/>
      <c r="H82" s="17"/>
      <c r="I82" s="20"/>
      <c r="J82" s="17"/>
      <c r="K82" s="17"/>
      <c r="L82" s="17"/>
      <c r="M82" s="17"/>
      <c r="N82" s="19"/>
      <c r="O82" s="19"/>
      <c r="P82" s="19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2" customFormat="1" ht="14.25">
      <c r="A83" s="17"/>
      <c r="B83" s="48"/>
      <c r="C83" s="22"/>
      <c r="D83" s="22"/>
      <c r="E83" s="24"/>
      <c r="F83" s="24"/>
      <c r="G83" s="22"/>
      <c r="H83" s="22"/>
      <c r="I83" s="22"/>
      <c r="J83" s="22"/>
      <c r="K83" s="22"/>
      <c r="L83" s="22"/>
      <c r="M83" s="22"/>
      <c r="N83" s="19"/>
      <c r="O83" s="19"/>
      <c r="P83" s="19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4.25">
      <c r="A84" s="17"/>
      <c r="B84" s="48"/>
      <c r="C84" s="20"/>
      <c r="D84" s="20"/>
      <c r="E84" s="21"/>
      <c r="F84" s="21"/>
      <c r="G84" s="20"/>
      <c r="H84" s="17"/>
      <c r="I84" s="20"/>
      <c r="J84" s="17"/>
      <c r="K84" s="17"/>
      <c r="L84" s="17"/>
      <c r="M84" s="17"/>
      <c r="N84" s="19"/>
      <c r="O84" s="19"/>
      <c r="P84" s="19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17" s="12" customFormat="1" ht="14.25">
      <c r="A85" s="17"/>
      <c r="B85" s="54"/>
      <c r="C85" s="20"/>
      <c r="D85" s="20"/>
      <c r="E85" s="21"/>
      <c r="F85" s="21"/>
      <c r="G85" s="20"/>
      <c r="H85" s="17"/>
      <c r="I85" s="20"/>
      <c r="J85" s="17"/>
      <c r="K85" s="17"/>
      <c r="L85" s="17"/>
      <c r="M85" s="17"/>
      <c r="N85" s="19"/>
      <c r="O85" s="19"/>
      <c r="P85" s="19"/>
      <c r="Q85" s="17"/>
    </row>
    <row r="86" spans="1:16" s="12" customFormat="1" ht="14.25">
      <c r="A86" s="17"/>
      <c r="B86" s="48"/>
      <c r="E86" s="13"/>
      <c r="F86" s="13"/>
      <c r="N86" s="19"/>
      <c r="O86" s="19"/>
      <c r="P86" s="19"/>
    </row>
    <row r="87" spans="1:16" s="12" customFormat="1" ht="14.25">
      <c r="A87" s="22"/>
      <c r="B87" s="48"/>
      <c r="C87" s="22"/>
      <c r="D87" s="22"/>
      <c r="E87" s="24"/>
      <c r="F87" s="24"/>
      <c r="G87" s="22"/>
      <c r="H87" s="22"/>
      <c r="I87" s="19"/>
      <c r="J87" s="19"/>
      <c r="K87" s="19"/>
      <c r="L87" s="19"/>
      <c r="M87" s="19"/>
      <c r="N87" s="19"/>
      <c r="O87" s="19"/>
      <c r="P87" s="19"/>
    </row>
    <row r="88" spans="1:17" s="12" customFormat="1" ht="14.25">
      <c r="A88" s="17"/>
      <c r="B88" s="48"/>
      <c r="C88" s="17"/>
      <c r="D88" s="17"/>
      <c r="E88" s="18"/>
      <c r="F88" s="18"/>
      <c r="G88" s="17"/>
      <c r="H88" s="17"/>
      <c r="I88" s="19"/>
      <c r="J88" s="19"/>
      <c r="K88" s="19"/>
      <c r="L88" s="19"/>
      <c r="M88" s="19"/>
      <c r="N88" s="19"/>
      <c r="O88" s="19"/>
      <c r="P88" s="19"/>
      <c r="Q88" s="22"/>
    </row>
    <row r="89" spans="1:27" s="12" customFormat="1" ht="14.25">
      <c r="A89" s="17"/>
      <c r="B89" s="42"/>
      <c r="C89" s="17"/>
      <c r="D89" s="17"/>
      <c r="E89" s="18"/>
      <c r="F89" s="18"/>
      <c r="G89" s="17"/>
      <c r="H89" s="17"/>
      <c r="I89" s="19"/>
      <c r="J89" s="19"/>
      <c r="K89" s="19"/>
      <c r="L89" s="19"/>
      <c r="M89" s="19"/>
      <c r="N89" s="19"/>
      <c r="O89" s="19"/>
      <c r="P89" s="19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s="12" customFormat="1" ht="14.25">
      <c r="A90" s="17"/>
      <c r="B90" s="42"/>
      <c r="C90" s="17"/>
      <c r="D90" s="17"/>
      <c r="E90" s="18"/>
      <c r="F90" s="18"/>
      <c r="G90" s="17"/>
      <c r="H90" s="17"/>
      <c r="I90" s="19"/>
      <c r="J90" s="19"/>
      <c r="K90" s="19"/>
      <c r="L90" s="19"/>
      <c r="M90" s="19"/>
      <c r="N90" s="19"/>
      <c r="O90" s="19"/>
      <c r="P90" s="19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16" s="12" customFormat="1" ht="14.25">
      <c r="A91" s="22"/>
      <c r="B91" s="54"/>
      <c r="C91" s="22"/>
      <c r="D91" s="22"/>
      <c r="E91" s="24"/>
      <c r="F91" s="24"/>
      <c r="G91" s="22"/>
      <c r="H91" s="22"/>
      <c r="I91" s="19"/>
      <c r="J91" s="19"/>
      <c r="K91" s="19"/>
      <c r="L91" s="19"/>
      <c r="M91" s="19"/>
      <c r="N91" s="19"/>
      <c r="O91" s="19"/>
      <c r="P91" s="19"/>
    </row>
    <row r="92" spans="1:27" s="12" customFormat="1" ht="14.25">
      <c r="A92" s="22"/>
      <c r="B92" s="54"/>
      <c r="C92" s="22"/>
      <c r="D92" s="22"/>
      <c r="E92" s="24"/>
      <c r="F92" s="24"/>
      <c r="G92" s="22"/>
      <c r="H92" s="22"/>
      <c r="I92" s="19"/>
      <c r="J92" s="19"/>
      <c r="K92" s="19"/>
      <c r="L92" s="19"/>
      <c r="M92" s="19"/>
      <c r="N92" s="19"/>
      <c r="O92" s="19"/>
      <c r="P92" s="19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s="12" customFormat="1" ht="14.25">
      <c r="A93" s="22"/>
      <c r="B93" s="54"/>
      <c r="C93" s="22"/>
      <c r="D93" s="22"/>
      <c r="E93" s="24"/>
      <c r="F93" s="24"/>
      <c r="G93" s="22"/>
      <c r="H93" s="22"/>
      <c r="I93" s="19"/>
      <c r="J93" s="19"/>
      <c r="K93" s="19"/>
      <c r="L93" s="19"/>
      <c r="M93" s="19"/>
      <c r="N93" s="19"/>
      <c r="O93" s="19"/>
      <c r="P93" s="19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s="12" customFormat="1" ht="14.25">
      <c r="A94" s="17"/>
      <c r="B94" s="54"/>
      <c r="C94" s="22"/>
      <c r="D94" s="22"/>
      <c r="E94" s="24"/>
      <c r="F94" s="24"/>
      <c r="G94" s="22"/>
      <c r="H94" s="22"/>
      <c r="I94" s="22"/>
      <c r="J94" s="22"/>
      <c r="K94" s="22"/>
      <c r="L94" s="22"/>
      <c r="M94" s="22"/>
      <c r="N94" s="19"/>
      <c r="O94" s="19"/>
      <c r="P94" s="19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s="12" customFormat="1" ht="14.25">
      <c r="A95" s="17"/>
      <c r="B95" s="54"/>
      <c r="C95" s="17"/>
      <c r="D95" s="17"/>
      <c r="E95" s="18"/>
      <c r="F95" s="18"/>
      <c r="G95" s="17"/>
      <c r="H95" s="17"/>
      <c r="I95" s="19"/>
      <c r="J95" s="19"/>
      <c r="K95" s="19"/>
      <c r="L95" s="19"/>
      <c r="M95" s="19"/>
      <c r="N95" s="19"/>
      <c r="O95" s="19"/>
      <c r="P95" s="19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17" s="12" customFormat="1" ht="14.25">
      <c r="A96" s="17"/>
      <c r="B96" s="52"/>
      <c r="C96" s="17"/>
      <c r="D96" s="17"/>
      <c r="E96" s="18"/>
      <c r="F96" s="18"/>
      <c r="G96" s="17"/>
      <c r="H96" s="17"/>
      <c r="I96" s="19"/>
      <c r="J96" s="19"/>
      <c r="K96" s="19"/>
      <c r="L96" s="19"/>
      <c r="M96" s="19"/>
      <c r="N96" s="19"/>
      <c r="O96" s="19"/>
      <c r="P96" s="19"/>
      <c r="Q96" s="17"/>
    </row>
    <row r="97" spans="1:27" ht="14.25">
      <c r="A97" s="17"/>
      <c r="B97" s="48"/>
      <c r="C97" s="17"/>
      <c r="D97" s="17"/>
      <c r="E97" s="18"/>
      <c r="F97" s="18"/>
      <c r="G97" s="17"/>
      <c r="H97" s="17"/>
      <c r="I97" s="19"/>
      <c r="J97" s="19"/>
      <c r="K97" s="19"/>
      <c r="L97" s="19"/>
      <c r="M97" s="19"/>
      <c r="N97" s="19"/>
      <c r="O97" s="19"/>
      <c r="P97" s="19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s="12" customFormat="1" ht="14.25">
      <c r="A98" s="17"/>
      <c r="B98" s="20"/>
      <c r="C98" s="20"/>
      <c r="D98" s="20"/>
      <c r="E98" s="21"/>
      <c r="F98" s="21"/>
      <c r="G98" s="20"/>
      <c r="H98" s="17"/>
      <c r="I98" s="19"/>
      <c r="J98" s="17"/>
      <c r="K98" s="19"/>
      <c r="L98" s="19"/>
      <c r="M98" s="19"/>
      <c r="N98" s="19"/>
      <c r="O98" s="19"/>
      <c r="P98" s="19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s="12" customFormat="1" ht="14.25">
      <c r="A99" s="17"/>
      <c r="B99" s="17"/>
      <c r="C99" s="17"/>
      <c r="D99" s="17"/>
      <c r="E99" s="18"/>
      <c r="F99" s="18"/>
      <c r="G99" s="17"/>
      <c r="H99" s="17"/>
      <c r="I99" s="17"/>
      <c r="J99" s="17"/>
      <c r="K99" s="17"/>
      <c r="L99" s="17"/>
      <c r="M99" s="17"/>
      <c r="N99" s="19"/>
      <c r="O99" s="19"/>
      <c r="P99" s="1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s="12" customFormat="1" ht="14.25">
      <c r="A100" s="17"/>
      <c r="B100" s="17"/>
      <c r="C100" s="17"/>
      <c r="D100" s="17"/>
      <c r="E100" s="18"/>
      <c r="F100" s="18"/>
      <c r="G100" s="17"/>
      <c r="H100" s="17"/>
      <c r="I100" s="17"/>
      <c r="J100" s="17"/>
      <c r="K100" s="17"/>
      <c r="L100" s="17"/>
      <c r="M100" s="17"/>
      <c r="N100" s="19"/>
      <c r="O100" s="19"/>
      <c r="P100" s="19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s="12" customFormat="1" ht="14.25">
      <c r="A101" s="17"/>
      <c r="B101" s="22"/>
      <c r="C101" s="22"/>
      <c r="D101" s="22"/>
      <c r="E101" s="24"/>
      <c r="F101" s="24"/>
      <c r="G101" s="22"/>
      <c r="H101" s="22"/>
      <c r="I101" s="22"/>
      <c r="J101" s="22"/>
      <c r="K101" s="22"/>
      <c r="L101" s="22"/>
      <c r="M101" s="22"/>
      <c r="N101" s="19"/>
      <c r="O101" s="19"/>
      <c r="P101" s="19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s="12" customFormat="1" ht="14.25">
      <c r="A102" s="17"/>
      <c r="B102" s="17"/>
      <c r="C102" s="17"/>
      <c r="D102" s="17"/>
      <c r="E102" s="18"/>
      <c r="F102" s="18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16" ht="14.25">
      <c r="A103" s="17"/>
      <c r="E103" s="24"/>
      <c r="F103" s="24"/>
      <c r="N103" s="19"/>
      <c r="O103" s="19"/>
      <c r="P103" s="19"/>
    </row>
    <row r="104" spans="1:16" ht="14.25">
      <c r="A104" s="17"/>
      <c r="E104" s="24"/>
      <c r="F104" s="24"/>
      <c r="N104" s="19"/>
      <c r="O104" s="19"/>
      <c r="P104" s="19"/>
    </row>
    <row r="105" spans="1:17" ht="14.25">
      <c r="A105" s="17"/>
      <c r="B105" s="12"/>
      <c r="C105" s="12"/>
      <c r="D105" s="12"/>
      <c r="E105" s="13"/>
      <c r="F105" s="13"/>
      <c r="G105" s="12"/>
      <c r="H105" s="12"/>
      <c r="I105" s="12"/>
      <c r="J105" s="12"/>
      <c r="K105" s="12"/>
      <c r="L105" s="12"/>
      <c r="M105" s="12"/>
      <c r="N105" s="19"/>
      <c r="O105" s="19"/>
      <c r="P105" s="19"/>
      <c r="Q105" s="12"/>
    </row>
    <row r="106" spans="1:27" ht="14.25">
      <c r="A106" s="17"/>
      <c r="B106" s="17"/>
      <c r="C106" s="17"/>
      <c r="D106" s="17"/>
      <c r="E106" s="18"/>
      <c r="F106" s="18"/>
      <c r="G106" s="17"/>
      <c r="H106" s="17"/>
      <c r="I106" s="17"/>
      <c r="J106" s="17"/>
      <c r="K106" s="17"/>
      <c r="L106" s="17"/>
      <c r="M106" s="17"/>
      <c r="N106" s="19"/>
      <c r="O106" s="19"/>
      <c r="P106" s="19"/>
      <c r="Q106" s="1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4.25">
      <c r="A107" s="17"/>
      <c r="B107" s="17"/>
      <c r="C107" s="17"/>
      <c r="D107" s="17"/>
      <c r="E107" s="18"/>
      <c r="F107" s="18"/>
      <c r="G107" s="17"/>
      <c r="H107" s="17"/>
      <c r="I107" s="19"/>
      <c r="J107" s="19"/>
      <c r="K107" s="19"/>
      <c r="L107" s="19"/>
      <c r="M107" s="19"/>
      <c r="N107" s="19"/>
      <c r="O107" s="19"/>
      <c r="P107" s="19"/>
      <c r="Q107" s="17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16" ht="14.25">
      <c r="A108" s="17"/>
      <c r="E108" s="24"/>
      <c r="F108" s="24"/>
      <c r="N108" s="19"/>
      <c r="O108" s="19"/>
      <c r="P108" s="19"/>
    </row>
    <row r="109" spans="1:27" ht="14.25">
      <c r="A109" s="17"/>
      <c r="B109" s="17"/>
      <c r="C109" s="17"/>
      <c r="D109" s="17"/>
      <c r="E109" s="18"/>
      <c r="F109" s="18"/>
      <c r="G109" s="17"/>
      <c r="H109" s="17"/>
      <c r="I109" s="17"/>
      <c r="J109" s="17"/>
      <c r="K109" s="17"/>
      <c r="L109" s="17"/>
      <c r="M109" s="17"/>
      <c r="N109" s="19"/>
      <c r="O109" s="19"/>
      <c r="P109" s="19"/>
      <c r="Q109" s="17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16" ht="14.25">
      <c r="A110" s="17"/>
      <c r="E110" s="24"/>
      <c r="F110" s="24"/>
      <c r="N110" s="19"/>
      <c r="O110" s="19"/>
      <c r="P110" s="19"/>
    </row>
    <row r="111" spans="1:16" ht="14.25">
      <c r="A111" s="17"/>
      <c r="E111" s="24"/>
      <c r="F111" s="24"/>
      <c r="N111" s="19"/>
      <c r="O111" s="19"/>
      <c r="P111" s="19"/>
    </row>
    <row r="112" spans="1:16" ht="14.25">
      <c r="A112" s="17"/>
      <c r="E112" s="24"/>
      <c r="F112" s="24"/>
      <c r="N112" s="19"/>
      <c r="O112" s="19"/>
      <c r="P112" s="19"/>
    </row>
    <row r="113" spans="1:27" ht="14.25">
      <c r="A113" s="17"/>
      <c r="B113" s="17"/>
      <c r="C113" s="17"/>
      <c r="D113" s="17"/>
      <c r="E113" s="18"/>
      <c r="F113" s="18"/>
      <c r="G113" s="17"/>
      <c r="H113" s="17"/>
      <c r="I113" s="17"/>
      <c r="J113" s="17"/>
      <c r="K113" s="17"/>
      <c r="L113" s="17"/>
      <c r="M113" s="17"/>
      <c r="N113" s="19"/>
      <c r="O113" s="19"/>
      <c r="P113" s="19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14.25">
      <c r="A114" s="17"/>
      <c r="B114" s="17"/>
      <c r="C114" s="17"/>
      <c r="D114" s="17"/>
      <c r="E114" s="18"/>
      <c r="F114" s="18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4.25">
      <c r="A115" s="17"/>
      <c r="B115" s="20"/>
      <c r="C115" s="20"/>
      <c r="D115" s="20"/>
      <c r="E115" s="21"/>
      <c r="F115" s="21"/>
      <c r="G115" s="20"/>
      <c r="H115" s="17"/>
      <c r="I115" s="17"/>
      <c r="J115" s="17"/>
      <c r="K115" s="17"/>
      <c r="L115" s="17"/>
      <c r="M115" s="17"/>
      <c r="N115" s="19"/>
      <c r="O115" s="19"/>
      <c r="P115" s="19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16" ht="14.25">
      <c r="A116" s="17"/>
      <c r="E116" s="24"/>
      <c r="F116" s="24"/>
      <c r="N116" s="19"/>
      <c r="O116" s="19"/>
      <c r="P116" s="19"/>
    </row>
    <row r="117" spans="1:27" ht="14.25">
      <c r="A117" s="17"/>
      <c r="B117" s="20"/>
      <c r="C117" s="20"/>
      <c r="D117" s="20"/>
      <c r="E117" s="21"/>
      <c r="F117" s="21"/>
      <c r="G117" s="20"/>
      <c r="H117" s="17"/>
      <c r="I117" s="20"/>
      <c r="J117" s="17"/>
      <c r="K117" s="17"/>
      <c r="L117" s="17"/>
      <c r="M117" s="17"/>
      <c r="N117" s="19"/>
      <c r="O117" s="19"/>
      <c r="P117" s="19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4.25">
      <c r="A118" s="17"/>
      <c r="B118" s="17"/>
      <c r="C118" s="17"/>
      <c r="D118" s="17"/>
      <c r="E118" s="18"/>
      <c r="F118" s="18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4.25">
      <c r="A119" s="17"/>
      <c r="B119" s="20"/>
      <c r="C119" s="20"/>
      <c r="D119" s="20"/>
      <c r="E119" s="21"/>
      <c r="F119" s="21"/>
      <c r="G119" s="20"/>
      <c r="H119" s="17"/>
      <c r="I119" s="20"/>
      <c r="J119" s="17"/>
      <c r="K119" s="30"/>
      <c r="L119" s="17"/>
      <c r="M119" s="17"/>
      <c r="N119" s="19"/>
      <c r="O119" s="19"/>
      <c r="P119" s="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16" ht="14.25">
      <c r="A120" s="17"/>
      <c r="E120" s="24"/>
      <c r="F120" s="24"/>
      <c r="N120" s="19"/>
      <c r="O120" s="19"/>
      <c r="P120" s="19"/>
    </row>
    <row r="121" spans="1:16" ht="14.25">
      <c r="A121" s="17"/>
      <c r="E121" s="24"/>
      <c r="F121" s="24"/>
      <c r="N121" s="19"/>
      <c r="O121" s="19"/>
      <c r="P121" s="19"/>
    </row>
    <row r="122" spans="1:16" ht="14.25">
      <c r="A122" s="17"/>
      <c r="E122" s="24"/>
      <c r="F122" s="24"/>
      <c r="N122" s="19"/>
      <c r="O122" s="19"/>
      <c r="P122" s="19"/>
    </row>
    <row r="123" spans="1:16" ht="14.25">
      <c r="A123" s="17"/>
      <c r="E123" s="24"/>
      <c r="F123" s="24"/>
      <c r="N123" s="19"/>
      <c r="O123" s="19"/>
      <c r="P123" s="19"/>
    </row>
    <row r="124" spans="1:27" ht="14.25">
      <c r="A124" s="17"/>
      <c r="B124" s="17"/>
      <c r="C124" s="17"/>
      <c r="D124" s="17"/>
      <c r="E124" s="18"/>
      <c r="F124" s="18"/>
      <c r="G124" s="17"/>
      <c r="H124" s="17"/>
      <c r="I124" s="19"/>
      <c r="J124" s="19"/>
      <c r="K124" s="19"/>
      <c r="L124" s="19"/>
      <c r="M124" s="19"/>
      <c r="N124" s="19"/>
      <c r="O124" s="19"/>
      <c r="P124" s="19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16" ht="14.25">
      <c r="A125" s="17"/>
      <c r="E125" s="24"/>
      <c r="F125" s="24"/>
      <c r="N125" s="19"/>
      <c r="O125" s="19"/>
      <c r="P125" s="19"/>
    </row>
    <row r="126" spans="5:27" ht="14.25">
      <c r="E126" s="24"/>
      <c r="F126" s="24"/>
      <c r="I126" s="19"/>
      <c r="J126" s="19"/>
      <c r="K126" s="19"/>
      <c r="L126" s="19"/>
      <c r="M126" s="19"/>
      <c r="N126" s="19"/>
      <c r="O126" s="19"/>
      <c r="P126" s="19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4.25">
      <c r="A127" s="17"/>
      <c r="B127" s="17"/>
      <c r="C127" s="17"/>
      <c r="D127" s="17"/>
      <c r="E127" s="18"/>
      <c r="F127" s="18"/>
      <c r="G127" s="17"/>
      <c r="H127" s="17"/>
      <c r="I127" s="19"/>
      <c r="J127" s="19"/>
      <c r="K127" s="19"/>
      <c r="L127" s="19"/>
      <c r="M127" s="19"/>
      <c r="N127" s="19"/>
      <c r="O127" s="19"/>
      <c r="P127" s="19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14.25">
      <c r="A128" s="17"/>
      <c r="B128" s="17"/>
      <c r="C128" s="17"/>
      <c r="D128" s="17"/>
      <c r="E128" s="18"/>
      <c r="F128" s="18"/>
      <c r="G128" s="17"/>
      <c r="H128" s="17"/>
      <c r="I128" s="19"/>
      <c r="J128" s="19"/>
      <c r="K128" s="19"/>
      <c r="L128" s="19"/>
      <c r="M128" s="19"/>
      <c r="N128" s="19"/>
      <c r="O128" s="19"/>
      <c r="P128" s="19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17" ht="14.25">
      <c r="A129" s="17"/>
      <c r="B129" s="12"/>
      <c r="C129" s="12"/>
      <c r="D129" s="12"/>
      <c r="E129" s="13"/>
      <c r="F129" s="13"/>
      <c r="G129" s="12"/>
      <c r="H129" s="12"/>
      <c r="I129" s="12"/>
      <c r="J129" s="12"/>
      <c r="K129" s="12"/>
      <c r="L129" s="12"/>
      <c r="M129" s="12"/>
      <c r="N129" s="19"/>
      <c r="O129" s="19"/>
      <c r="P129" s="19"/>
      <c r="Q129" s="12"/>
    </row>
    <row r="130" spans="1:27" ht="14.25">
      <c r="A130" s="17"/>
      <c r="B130" s="17"/>
      <c r="C130" s="17"/>
      <c r="D130" s="17"/>
      <c r="E130" s="18"/>
      <c r="F130" s="18"/>
      <c r="G130" s="17"/>
      <c r="H130" s="17"/>
      <c r="I130" s="17"/>
      <c r="J130" s="17"/>
      <c r="K130" s="17"/>
      <c r="L130" s="17"/>
      <c r="M130" s="17"/>
      <c r="N130" s="19"/>
      <c r="O130" s="19"/>
      <c r="P130" s="19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17" ht="14.25">
      <c r="A131" s="17"/>
      <c r="B131" s="12"/>
      <c r="C131" s="12"/>
      <c r="D131" s="12"/>
      <c r="E131" s="13"/>
      <c r="F131" s="13"/>
      <c r="G131" s="12"/>
      <c r="H131" s="12"/>
      <c r="I131" s="12"/>
      <c r="J131" s="12"/>
      <c r="K131" s="12"/>
      <c r="L131" s="12"/>
      <c r="M131" s="12"/>
      <c r="N131" s="19"/>
      <c r="O131" s="19"/>
      <c r="P131" s="19"/>
      <c r="Q131" s="12"/>
    </row>
    <row r="132" spans="1:27" ht="14.25">
      <c r="A132" s="17"/>
      <c r="B132" s="17"/>
      <c r="C132" s="17"/>
      <c r="D132" s="17"/>
      <c r="E132" s="18"/>
      <c r="F132" s="18"/>
      <c r="G132" s="17"/>
      <c r="H132" s="17"/>
      <c r="I132" s="19"/>
      <c r="J132" s="19"/>
      <c r="K132" s="19"/>
      <c r="L132" s="19"/>
      <c r="M132" s="19"/>
      <c r="N132" s="19"/>
      <c r="O132" s="19"/>
      <c r="P132" s="19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17" ht="14.25">
      <c r="A133" s="17"/>
      <c r="B133" s="17"/>
      <c r="C133" s="17"/>
      <c r="D133" s="17"/>
      <c r="E133" s="18"/>
      <c r="F133" s="18"/>
      <c r="G133" s="17"/>
      <c r="H133" s="17"/>
      <c r="I133" s="17"/>
      <c r="J133" s="17"/>
      <c r="K133" s="17"/>
      <c r="L133" s="17"/>
      <c r="M133" s="17"/>
      <c r="N133" s="19"/>
      <c r="O133" s="19"/>
      <c r="P133" s="19"/>
      <c r="Q133" s="17"/>
    </row>
    <row r="134" spans="5:16" s="17" customFormat="1" ht="14.25">
      <c r="E134" s="18"/>
      <c r="F134" s="18"/>
      <c r="I134" s="19"/>
      <c r="J134" s="19"/>
      <c r="K134" s="19"/>
      <c r="L134" s="19"/>
      <c r="M134" s="19"/>
      <c r="N134" s="19"/>
      <c r="O134" s="19"/>
      <c r="P134" s="19"/>
    </row>
    <row r="135" spans="2:27" s="17" customFormat="1" ht="14.25">
      <c r="B135" s="12"/>
      <c r="C135" s="12"/>
      <c r="D135" s="12"/>
      <c r="E135" s="13"/>
      <c r="F135" s="13"/>
      <c r="G135" s="12"/>
      <c r="H135" s="12"/>
      <c r="I135" s="12"/>
      <c r="J135" s="12"/>
      <c r="K135" s="12"/>
      <c r="L135" s="12"/>
      <c r="M135" s="12"/>
      <c r="N135" s="19"/>
      <c r="O135" s="19"/>
      <c r="P135" s="19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5:16" s="17" customFormat="1" ht="14.25">
      <c r="E136" s="18"/>
      <c r="F136" s="18"/>
      <c r="N136" s="19"/>
      <c r="O136" s="19"/>
      <c r="P136" s="19"/>
    </row>
    <row r="137" spans="5:16" s="17" customFormat="1" ht="14.25">
      <c r="E137" s="18"/>
      <c r="F137" s="18"/>
      <c r="I137" s="19"/>
      <c r="J137" s="19"/>
      <c r="K137" s="19"/>
      <c r="L137" s="19"/>
      <c r="M137" s="19"/>
      <c r="N137" s="19"/>
      <c r="O137" s="19"/>
      <c r="P137" s="19"/>
    </row>
    <row r="138" spans="5:16" s="17" customFormat="1" ht="14.25">
      <c r="E138" s="18"/>
      <c r="F138" s="18"/>
      <c r="N138" s="19"/>
      <c r="O138" s="19"/>
      <c r="P138" s="19"/>
    </row>
    <row r="139" spans="5:16" s="17" customFormat="1" ht="14.25">
      <c r="E139" s="18"/>
      <c r="F139" s="18"/>
      <c r="I139" s="19"/>
      <c r="J139" s="19"/>
      <c r="K139" s="19"/>
      <c r="L139" s="19"/>
      <c r="M139" s="19"/>
      <c r="N139" s="19"/>
      <c r="O139" s="19"/>
      <c r="P139" s="19"/>
    </row>
    <row r="140" spans="2:27" s="17" customFormat="1" ht="14.25">
      <c r="B140" s="20"/>
      <c r="C140" s="20"/>
      <c r="D140" s="20"/>
      <c r="E140" s="21"/>
      <c r="F140" s="21"/>
      <c r="G140" s="20"/>
      <c r="I140" s="20"/>
      <c r="N140" s="19"/>
      <c r="O140" s="19"/>
      <c r="P140" s="19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2:16" s="17" customFormat="1" ht="14.25">
      <c r="B141" s="20"/>
      <c r="C141" s="20"/>
      <c r="D141" s="20"/>
      <c r="E141" s="21"/>
      <c r="F141" s="21"/>
      <c r="G141" s="20"/>
      <c r="I141" s="20"/>
      <c r="N141" s="19"/>
      <c r="O141" s="19"/>
      <c r="P141" s="19"/>
    </row>
    <row r="142" spans="2:16" s="17" customFormat="1" ht="14.25">
      <c r="B142" s="20"/>
      <c r="C142" s="20"/>
      <c r="D142" s="20"/>
      <c r="E142" s="21"/>
      <c r="F142" s="21"/>
      <c r="G142" s="20"/>
      <c r="I142" s="20"/>
      <c r="N142" s="19"/>
      <c r="O142" s="19"/>
      <c r="P142" s="19"/>
    </row>
    <row r="143" spans="2:16" s="17" customFormat="1" ht="14.25">
      <c r="B143" s="20"/>
      <c r="C143" s="20"/>
      <c r="D143" s="20"/>
      <c r="E143" s="21"/>
      <c r="F143" s="21"/>
      <c r="G143" s="20"/>
      <c r="I143" s="20"/>
      <c r="N143" s="19"/>
      <c r="O143" s="19"/>
      <c r="P143" s="19"/>
    </row>
    <row r="144" spans="5:16" s="17" customFormat="1" ht="14.25">
      <c r="E144" s="18"/>
      <c r="F144" s="18"/>
      <c r="I144" s="19"/>
      <c r="J144" s="19"/>
      <c r="K144" s="19"/>
      <c r="L144" s="19"/>
      <c r="M144" s="19"/>
      <c r="N144" s="19"/>
      <c r="O144" s="19"/>
      <c r="P144" s="19"/>
    </row>
    <row r="145" spans="2:16" s="17" customFormat="1" ht="14.25">
      <c r="B145" s="20"/>
      <c r="C145" s="20"/>
      <c r="D145" s="20"/>
      <c r="E145" s="21"/>
      <c r="F145" s="21"/>
      <c r="G145" s="20"/>
      <c r="I145" s="20"/>
      <c r="N145" s="19"/>
      <c r="O145" s="19"/>
      <c r="P145" s="19"/>
    </row>
    <row r="146" spans="2:16" s="17" customFormat="1" ht="14.25">
      <c r="B146" s="20"/>
      <c r="C146" s="20"/>
      <c r="D146" s="20"/>
      <c r="E146" s="21"/>
      <c r="F146" s="21"/>
      <c r="G146" s="20"/>
      <c r="I146" s="20"/>
      <c r="N146" s="19"/>
      <c r="O146" s="19"/>
      <c r="P146" s="19"/>
    </row>
    <row r="147" spans="2:16" s="17" customFormat="1" ht="14.25">
      <c r="B147" s="20"/>
      <c r="C147" s="20"/>
      <c r="D147" s="20"/>
      <c r="E147" s="21"/>
      <c r="F147" s="21"/>
      <c r="G147" s="20"/>
      <c r="N147" s="19"/>
      <c r="O147" s="19"/>
      <c r="P147" s="19"/>
    </row>
    <row r="148" spans="1:27" ht="14.25">
      <c r="A148" s="17"/>
      <c r="B148" s="20"/>
      <c r="C148" s="20"/>
      <c r="D148" s="20"/>
      <c r="E148" s="21"/>
      <c r="F148" s="21"/>
      <c r="G148" s="20"/>
      <c r="H148" s="17"/>
      <c r="I148" s="20"/>
      <c r="J148" s="17"/>
      <c r="K148" s="30"/>
      <c r="L148" s="17"/>
      <c r="M148" s="17"/>
      <c r="N148" s="19"/>
      <c r="O148" s="19"/>
      <c r="P148" s="19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2:27" s="17" customFormat="1" ht="14.25">
      <c r="B149" s="20"/>
      <c r="C149" s="20"/>
      <c r="D149" s="20"/>
      <c r="E149" s="21"/>
      <c r="F149" s="21"/>
      <c r="G149" s="20"/>
      <c r="I149" s="20"/>
      <c r="N149" s="19"/>
      <c r="O149" s="19"/>
      <c r="P149" s="19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2:16" s="17" customFormat="1" ht="14.25">
      <c r="B150" s="20"/>
      <c r="C150" s="20"/>
      <c r="D150" s="20"/>
      <c r="E150" s="21"/>
      <c r="F150" s="21"/>
      <c r="G150" s="20"/>
      <c r="N150" s="19"/>
      <c r="O150" s="19"/>
      <c r="P150" s="19"/>
    </row>
    <row r="151" spans="1:27" s="17" customFormat="1" ht="13.5" customHeight="1">
      <c r="A151" s="22"/>
      <c r="B151" s="22"/>
      <c r="C151" s="22"/>
      <c r="D151" s="22"/>
      <c r="E151" s="24"/>
      <c r="F151" s="24"/>
      <c r="G151" s="22"/>
      <c r="H151" s="22"/>
      <c r="I151" s="19"/>
      <c r="J151" s="19"/>
      <c r="K151" s="19"/>
      <c r="L151" s="22"/>
      <c r="M151" s="22"/>
      <c r="N151" s="19"/>
      <c r="O151" s="19"/>
      <c r="P151" s="19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4.25">
      <c r="A152" s="17"/>
      <c r="B152" s="20"/>
      <c r="C152" s="20"/>
      <c r="D152" s="20"/>
      <c r="E152" s="21"/>
      <c r="F152" s="21"/>
      <c r="G152" s="20"/>
      <c r="H152" s="17"/>
      <c r="I152" s="20"/>
      <c r="J152" s="17"/>
      <c r="K152" s="17"/>
      <c r="L152" s="17"/>
      <c r="M152" s="17"/>
      <c r="N152" s="19"/>
      <c r="O152" s="19"/>
      <c r="P152" s="19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14.25">
      <c r="A153" s="17"/>
      <c r="B153" s="20"/>
      <c r="C153" s="20"/>
      <c r="D153" s="20"/>
      <c r="E153" s="21"/>
      <c r="F153" s="21"/>
      <c r="G153" s="20"/>
      <c r="H153" s="17"/>
      <c r="I153" s="20"/>
      <c r="J153" s="17"/>
      <c r="K153" s="17"/>
      <c r="L153" s="17"/>
      <c r="M153" s="17"/>
      <c r="N153" s="19"/>
      <c r="O153" s="19"/>
      <c r="P153" s="19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4.25">
      <c r="A154" s="17"/>
      <c r="B154" s="20"/>
      <c r="C154" s="20"/>
      <c r="D154" s="20"/>
      <c r="E154" s="21"/>
      <c r="F154" s="21"/>
      <c r="G154" s="20"/>
      <c r="H154" s="17"/>
      <c r="I154" s="20"/>
      <c r="J154" s="17"/>
      <c r="K154" s="17"/>
      <c r="L154" s="17"/>
      <c r="M154" s="17"/>
      <c r="N154" s="19"/>
      <c r="O154" s="19"/>
      <c r="P154" s="19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4.25">
      <c r="A155" s="17"/>
      <c r="B155" s="17"/>
      <c r="C155" s="17"/>
      <c r="D155" s="17"/>
      <c r="E155" s="18"/>
      <c r="F155" s="18"/>
      <c r="G155" s="17"/>
      <c r="H155" s="17"/>
      <c r="I155" s="19"/>
      <c r="J155" s="19"/>
      <c r="K155" s="19"/>
      <c r="L155" s="19"/>
      <c r="M155" s="19"/>
      <c r="N155" s="19"/>
      <c r="O155" s="19"/>
      <c r="P155" s="19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14.25">
      <c r="A156" s="17"/>
      <c r="B156" s="17"/>
      <c r="C156" s="17"/>
      <c r="D156" s="17"/>
      <c r="E156" s="18"/>
      <c r="F156" s="18"/>
      <c r="G156" s="17"/>
      <c r="H156" s="17"/>
      <c r="I156" s="17"/>
      <c r="J156" s="17"/>
      <c r="K156" s="17"/>
      <c r="L156" s="17"/>
      <c r="M156" s="17"/>
      <c r="N156" s="19"/>
      <c r="O156" s="19"/>
      <c r="P156" s="19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14.25">
      <c r="A157" s="17"/>
      <c r="B157" s="17"/>
      <c r="C157" s="17"/>
      <c r="D157" s="17"/>
      <c r="E157" s="18"/>
      <c r="F157" s="18"/>
      <c r="G157" s="17"/>
      <c r="H157" s="17"/>
      <c r="I157" s="19"/>
      <c r="J157" s="19"/>
      <c r="K157" s="19"/>
      <c r="L157" s="19"/>
      <c r="M157" s="19"/>
      <c r="N157" s="19"/>
      <c r="O157" s="19"/>
      <c r="P157" s="19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14.25">
      <c r="A158" s="17"/>
      <c r="B158" s="17"/>
      <c r="C158" s="17"/>
      <c r="D158" s="17"/>
      <c r="E158" s="18"/>
      <c r="F158" s="18"/>
      <c r="G158" s="17"/>
      <c r="H158" s="17"/>
      <c r="I158" s="17"/>
      <c r="J158" s="17"/>
      <c r="K158" s="17"/>
      <c r="L158" s="17"/>
      <c r="M158" s="17"/>
      <c r="N158" s="19"/>
      <c r="O158" s="19"/>
      <c r="P158" s="19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14.25">
      <c r="A159" s="17"/>
      <c r="B159" s="17"/>
      <c r="C159" s="17"/>
      <c r="D159" s="17"/>
      <c r="E159" s="18"/>
      <c r="F159" s="18"/>
      <c r="G159" s="17"/>
      <c r="H159" s="17"/>
      <c r="I159" s="17"/>
      <c r="J159" s="17"/>
      <c r="K159" s="17"/>
      <c r="L159" s="17"/>
      <c r="M159" s="17"/>
      <c r="N159" s="19"/>
      <c r="O159" s="19"/>
      <c r="P159" s="1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14.25">
      <c r="A160" s="17"/>
      <c r="B160" s="17"/>
      <c r="C160" s="17"/>
      <c r="D160" s="17"/>
      <c r="E160" s="18"/>
      <c r="F160" s="18"/>
      <c r="G160" s="17"/>
      <c r="H160" s="17"/>
      <c r="I160" s="19"/>
      <c r="J160" s="17"/>
      <c r="K160" s="19"/>
      <c r="L160" s="19"/>
      <c r="M160" s="19"/>
      <c r="N160" s="19"/>
      <c r="O160" s="19"/>
      <c r="P160" s="19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14.25">
      <c r="A161" s="17"/>
      <c r="B161" s="17"/>
      <c r="C161" s="17"/>
      <c r="D161" s="17"/>
      <c r="E161" s="18"/>
      <c r="F161" s="18"/>
      <c r="G161" s="17"/>
      <c r="H161" s="17"/>
      <c r="I161" s="19"/>
      <c r="J161" s="19"/>
      <c r="K161" s="19"/>
      <c r="L161" s="19"/>
      <c r="M161" s="19"/>
      <c r="N161" s="19"/>
      <c r="O161" s="19"/>
      <c r="P161" s="19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16" ht="14.25">
      <c r="A162" s="17"/>
      <c r="E162" s="24"/>
      <c r="F162" s="24"/>
      <c r="H162" s="25"/>
      <c r="I162" s="25"/>
      <c r="J162" s="25"/>
      <c r="K162" s="25"/>
      <c r="L162" s="25"/>
      <c r="M162" s="25"/>
      <c r="N162" s="19"/>
      <c r="O162" s="19"/>
      <c r="P162" s="19"/>
    </row>
    <row r="163" spans="1:16" ht="14.25">
      <c r="A163" s="17"/>
      <c r="E163" s="24"/>
      <c r="F163" s="24"/>
      <c r="N163" s="19"/>
      <c r="O163" s="19"/>
      <c r="P163" s="19"/>
    </row>
    <row r="164" spans="1:27" ht="14.25">
      <c r="A164" s="17"/>
      <c r="B164" s="17"/>
      <c r="C164" s="17"/>
      <c r="D164" s="17"/>
      <c r="E164" s="18"/>
      <c r="F164" s="18"/>
      <c r="G164" s="17"/>
      <c r="H164" s="17"/>
      <c r="I164" s="17"/>
      <c r="J164" s="17"/>
      <c r="K164" s="17"/>
      <c r="L164" s="17"/>
      <c r="M164" s="17"/>
      <c r="N164" s="19"/>
      <c r="O164" s="19"/>
      <c r="P164" s="19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14.25">
      <c r="A165" s="17"/>
      <c r="B165" s="20"/>
      <c r="C165" s="20"/>
      <c r="D165" s="20"/>
      <c r="E165" s="21"/>
      <c r="F165" s="21"/>
      <c r="G165" s="20"/>
      <c r="H165" s="17"/>
      <c r="I165" s="20"/>
      <c r="J165" s="17"/>
      <c r="K165" s="17"/>
      <c r="L165" s="17"/>
      <c r="M165" s="17"/>
      <c r="N165" s="19"/>
      <c r="O165" s="19"/>
      <c r="P165" s="19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14.25">
      <c r="A166" s="17"/>
      <c r="B166" s="20"/>
      <c r="C166" s="20"/>
      <c r="D166" s="20"/>
      <c r="E166" s="21"/>
      <c r="F166" s="21"/>
      <c r="G166" s="20"/>
      <c r="H166" s="17"/>
      <c r="I166" s="20"/>
      <c r="J166" s="17"/>
      <c r="K166" s="17"/>
      <c r="L166" s="17"/>
      <c r="M166" s="17"/>
      <c r="N166" s="19"/>
      <c r="O166" s="19"/>
      <c r="P166" s="19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17" ht="14.25">
      <c r="A167" s="17"/>
      <c r="B167" s="20"/>
      <c r="C167" s="20"/>
      <c r="D167" s="20"/>
      <c r="E167" s="21"/>
      <c r="F167" s="21"/>
      <c r="G167" s="20"/>
      <c r="H167" s="17"/>
      <c r="I167" s="20"/>
      <c r="J167" s="17"/>
      <c r="K167" s="17"/>
      <c r="L167" s="17"/>
      <c r="M167" s="17"/>
      <c r="N167" s="19"/>
      <c r="O167" s="19"/>
      <c r="P167" s="19"/>
      <c r="Q167" s="17"/>
    </row>
    <row r="168" spans="1:27" ht="14.25">
      <c r="A168" s="17"/>
      <c r="B168" s="17"/>
      <c r="C168" s="17"/>
      <c r="D168" s="17"/>
      <c r="E168" s="18"/>
      <c r="F168" s="18"/>
      <c r="G168" s="17"/>
      <c r="H168" s="17"/>
      <c r="I168" s="19"/>
      <c r="J168" s="19"/>
      <c r="K168" s="19"/>
      <c r="L168" s="19"/>
      <c r="M168" s="19"/>
      <c r="N168" s="19"/>
      <c r="O168" s="19"/>
      <c r="P168" s="19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17" ht="14.25">
      <c r="A169" s="17"/>
      <c r="B169" s="12"/>
      <c r="C169" s="12"/>
      <c r="D169" s="12"/>
      <c r="E169" s="13"/>
      <c r="F169" s="13"/>
      <c r="G169" s="12"/>
      <c r="H169" s="12"/>
      <c r="I169" s="12"/>
      <c r="J169" s="12"/>
      <c r="K169" s="12"/>
      <c r="L169" s="12"/>
      <c r="M169" s="12"/>
      <c r="N169" s="19"/>
      <c r="O169" s="19"/>
      <c r="P169" s="19"/>
      <c r="Q169" s="12"/>
    </row>
    <row r="170" spans="1:27" ht="14.25">
      <c r="A170" s="17"/>
      <c r="B170" s="12"/>
      <c r="C170" s="12"/>
      <c r="D170" s="12"/>
      <c r="E170" s="13"/>
      <c r="F170" s="13"/>
      <c r="G170" s="12"/>
      <c r="H170" s="12"/>
      <c r="I170" s="12"/>
      <c r="J170" s="12"/>
      <c r="K170" s="12"/>
      <c r="L170" s="12"/>
      <c r="M170" s="12"/>
      <c r="N170" s="19"/>
      <c r="O170" s="19"/>
      <c r="P170" s="19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4.25">
      <c r="A171" s="17"/>
      <c r="B171" s="20"/>
      <c r="C171" s="20"/>
      <c r="D171" s="20"/>
      <c r="E171" s="21"/>
      <c r="F171" s="21"/>
      <c r="G171" s="20"/>
      <c r="H171" s="17"/>
      <c r="I171" s="20"/>
      <c r="J171" s="17"/>
      <c r="K171" s="17"/>
      <c r="L171" s="17"/>
      <c r="M171" s="17"/>
      <c r="N171" s="19"/>
      <c r="O171" s="19"/>
      <c r="P171" s="19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14.25">
      <c r="A172" s="17"/>
      <c r="E172" s="24"/>
      <c r="F172" s="24"/>
      <c r="H172" s="25"/>
      <c r="I172" s="19"/>
      <c r="J172" s="19"/>
      <c r="K172" s="19"/>
      <c r="L172" s="19"/>
      <c r="M172" s="19"/>
      <c r="N172" s="19"/>
      <c r="O172" s="19"/>
      <c r="P172" s="19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4.25">
      <c r="A173" s="17"/>
      <c r="B173" s="17"/>
      <c r="C173" s="17"/>
      <c r="D173" s="17"/>
      <c r="E173" s="18"/>
      <c r="F173" s="18"/>
      <c r="G173" s="17"/>
      <c r="H173" s="17"/>
      <c r="I173" s="17"/>
      <c r="J173" s="17"/>
      <c r="K173" s="17"/>
      <c r="L173" s="17"/>
      <c r="M173" s="17"/>
      <c r="N173" s="19"/>
      <c r="O173" s="19"/>
      <c r="P173" s="19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14.25">
      <c r="A174" s="17"/>
      <c r="B174" s="17"/>
      <c r="C174" s="17"/>
      <c r="D174" s="17"/>
      <c r="E174" s="18"/>
      <c r="F174" s="18"/>
      <c r="G174" s="17"/>
      <c r="H174" s="17"/>
      <c r="I174" s="17"/>
      <c r="J174" s="17"/>
      <c r="K174" s="17"/>
      <c r="L174" s="17"/>
      <c r="M174" s="17"/>
      <c r="N174" s="19"/>
      <c r="O174" s="19"/>
      <c r="P174" s="19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14.25">
      <c r="A175" s="17"/>
      <c r="B175" s="17"/>
      <c r="C175" s="17"/>
      <c r="D175" s="17"/>
      <c r="E175" s="18"/>
      <c r="F175" s="18"/>
      <c r="G175" s="17"/>
      <c r="H175" s="17"/>
      <c r="I175" s="17"/>
      <c r="J175" s="17"/>
      <c r="K175" s="17"/>
      <c r="L175" s="17"/>
      <c r="M175" s="17"/>
      <c r="N175" s="19"/>
      <c r="O175" s="19"/>
      <c r="P175" s="19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17" ht="14.25">
      <c r="A176" s="17"/>
      <c r="B176" s="17"/>
      <c r="C176" s="17"/>
      <c r="D176" s="17"/>
      <c r="E176" s="18"/>
      <c r="F176" s="18"/>
      <c r="G176" s="17"/>
      <c r="H176" s="17"/>
      <c r="I176" s="17"/>
      <c r="J176" s="17"/>
      <c r="K176" s="17"/>
      <c r="L176" s="17"/>
      <c r="M176" s="17"/>
      <c r="N176" s="19"/>
      <c r="O176" s="19"/>
      <c r="P176" s="19"/>
      <c r="Q176" s="17"/>
    </row>
    <row r="177" spans="1:16" ht="14.25">
      <c r="A177" s="17"/>
      <c r="E177" s="24"/>
      <c r="F177" s="24"/>
      <c r="N177" s="19"/>
      <c r="O177" s="19"/>
      <c r="P177" s="19"/>
    </row>
    <row r="178" spans="1:27" ht="14.25">
      <c r="A178" s="17"/>
      <c r="B178" s="17"/>
      <c r="C178" s="17"/>
      <c r="D178" s="17"/>
      <c r="E178" s="18"/>
      <c r="F178" s="18"/>
      <c r="G178" s="17"/>
      <c r="H178" s="17"/>
      <c r="I178" s="19"/>
      <c r="J178" s="19"/>
      <c r="K178" s="19"/>
      <c r="L178" s="19"/>
      <c r="M178" s="19"/>
      <c r="N178" s="19"/>
      <c r="O178" s="19"/>
      <c r="P178" s="19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ht="14.25">
      <c r="A179" s="17"/>
      <c r="B179" s="20"/>
      <c r="C179" s="20"/>
      <c r="D179" s="20"/>
      <c r="E179" s="21"/>
      <c r="F179" s="21"/>
      <c r="G179" s="20"/>
      <c r="H179" s="17"/>
      <c r="I179" s="20"/>
      <c r="J179" s="17"/>
      <c r="K179" s="17"/>
      <c r="L179" s="17"/>
      <c r="M179" s="17"/>
      <c r="N179" s="19"/>
      <c r="O179" s="19"/>
      <c r="P179" s="19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14.25">
      <c r="A180" s="17"/>
      <c r="B180" s="17"/>
      <c r="C180" s="17"/>
      <c r="D180" s="17"/>
      <c r="E180" s="18"/>
      <c r="F180" s="18"/>
      <c r="G180" s="17"/>
      <c r="H180" s="17"/>
      <c r="I180" s="17"/>
      <c r="J180" s="17"/>
      <c r="K180" s="17"/>
      <c r="L180" s="17"/>
      <c r="M180" s="17"/>
      <c r="N180" s="19"/>
      <c r="O180" s="19"/>
      <c r="P180" s="19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5:16" s="17" customFormat="1" ht="14.25">
      <c r="E181" s="18"/>
      <c r="F181" s="18"/>
      <c r="N181" s="19"/>
      <c r="O181" s="19"/>
      <c r="P181" s="19"/>
    </row>
    <row r="182" spans="2:16" s="17" customFormat="1" ht="14.25">
      <c r="B182" s="20"/>
      <c r="C182" s="20"/>
      <c r="D182" s="20"/>
      <c r="E182" s="21"/>
      <c r="F182" s="21"/>
      <c r="G182" s="20"/>
      <c r="I182" s="20"/>
      <c r="N182" s="19"/>
      <c r="O182" s="19"/>
      <c r="P182" s="19"/>
    </row>
    <row r="183" spans="2:27" s="17" customFormat="1" ht="14.25">
      <c r="B183" s="20"/>
      <c r="C183" s="20"/>
      <c r="D183" s="20"/>
      <c r="E183" s="21"/>
      <c r="F183" s="21"/>
      <c r="G183" s="20"/>
      <c r="I183" s="20"/>
      <c r="N183" s="19"/>
      <c r="O183" s="19"/>
      <c r="P183" s="1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2:27" s="17" customFormat="1" ht="14.25">
      <c r="B184" s="22"/>
      <c r="C184" s="22"/>
      <c r="D184" s="22"/>
      <c r="E184" s="24"/>
      <c r="F184" s="24"/>
      <c r="G184" s="22"/>
      <c r="H184" s="22"/>
      <c r="I184" s="22"/>
      <c r="J184" s="22"/>
      <c r="K184" s="22"/>
      <c r="L184" s="22"/>
      <c r="M184" s="22"/>
      <c r="N184" s="19"/>
      <c r="O184" s="19"/>
      <c r="P184" s="19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2:16" s="17" customFormat="1" ht="14.25">
      <c r="B185" s="22"/>
      <c r="C185" s="22"/>
      <c r="D185" s="22"/>
      <c r="E185" s="24"/>
      <c r="F185" s="24"/>
      <c r="G185" s="22"/>
      <c r="H185" s="25"/>
      <c r="I185" s="25"/>
      <c r="J185" s="25"/>
      <c r="K185" s="25"/>
      <c r="L185" s="25"/>
      <c r="M185" s="25"/>
      <c r="N185" s="19"/>
      <c r="O185" s="19"/>
      <c r="P185" s="19"/>
    </row>
    <row r="186" spans="2:16" s="17" customFormat="1" ht="14.25">
      <c r="B186" s="20"/>
      <c r="C186" s="20"/>
      <c r="D186" s="20"/>
      <c r="E186" s="21"/>
      <c r="F186" s="21"/>
      <c r="G186" s="20"/>
      <c r="I186" s="20"/>
      <c r="N186" s="19"/>
      <c r="O186" s="19"/>
      <c r="P186" s="19"/>
    </row>
    <row r="187" spans="5:16" s="17" customFormat="1" ht="14.25">
      <c r="E187" s="18"/>
      <c r="F187" s="18"/>
      <c r="N187" s="19"/>
      <c r="O187" s="19"/>
      <c r="P187" s="19"/>
    </row>
    <row r="188" spans="2:27" s="17" customFormat="1" ht="14.25">
      <c r="B188" s="22"/>
      <c r="C188" s="22"/>
      <c r="D188" s="22"/>
      <c r="E188" s="24"/>
      <c r="F188" s="24"/>
      <c r="G188" s="22"/>
      <c r="H188" s="22"/>
      <c r="I188" s="22"/>
      <c r="J188" s="22"/>
      <c r="K188" s="22"/>
      <c r="L188" s="22"/>
      <c r="M188" s="22"/>
      <c r="N188" s="19"/>
      <c r="O188" s="19"/>
      <c r="P188" s="19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s="17" customFormat="1" ht="15">
      <c r="A189" s="15"/>
      <c r="B189" s="15"/>
      <c r="C189" s="15"/>
      <c r="D189" s="15"/>
      <c r="E189" s="16"/>
      <c r="F189" s="16"/>
      <c r="G189" s="15"/>
      <c r="H189" s="14"/>
      <c r="I189" s="14"/>
      <c r="J189" s="14"/>
      <c r="K189" s="14"/>
      <c r="L189" s="14"/>
      <c r="M189" s="14"/>
      <c r="N189" s="14"/>
      <c r="O189" s="14"/>
      <c r="P189" s="14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</sheetData>
  <sheetProtection selectLockedCells="1" selectUnlockedCells="1"/>
  <printOptions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2020-01-25T18:13:48Z</cp:lastPrinted>
  <dcterms:created xsi:type="dcterms:W3CDTF">2019-01-21T13:27:07Z</dcterms:created>
  <dcterms:modified xsi:type="dcterms:W3CDTF">2020-01-26T20:54:46Z</dcterms:modified>
  <cp:category/>
  <cp:version/>
  <cp:contentType/>
  <cp:contentStatus/>
</cp:coreProperties>
</file>