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 cat. A" sheetId="4" r:id="rId1"/>
    <sheet name="B cat. B" sheetId="3" r:id="rId2"/>
    <sheet name="B cat. C" sheetId="5" r:id="rId3"/>
    <sheet name="B cat. D" sheetId="6" r:id="rId4"/>
    <sheet name="B cat. E" sheetId="7" r:id="rId5"/>
    <sheet name="L cat. AB" sheetId="8" r:id="rId6"/>
    <sheet name="L cat. C" sheetId="9" r:id="rId7"/>
    <sheet name="L cat. DE" sheetId="10" r:id="rId8"/>
    <sheet name="M cat.C" sheetId="17" r:id="rId9"/>
    <sheet name="M cat. DE" sheetId="12" r:id="rId10"/>
    <sheet name="Z cat. DE" sheetId="14" r:id="rId11"/>
    <sheet name="ZZ cat. DE" sheetId="15" r:id="rId12"/>
    <sheet name="Blad1" sheetId="16" r:id="rId13"/>
    <sheet name="Blad3" sheetId="18" r:id="rId14"/>
  </sheets>
  <calcPr calcId="125725"/>
</workbook>
</file>

<file path=xl/calcChain.xml><?xml version="1.0" encoding="utf-8"?>
<calcChain xmlns="http://schemas.openxmlformats.org/spreadsheetml/2006/main">
  <c r="M5" i="14"/>
  <c r="P5"/>
  <c r="M29" i="6"/>
  <c r="M26"/>
  <c r="M7" i="7"/>
  <c r="M11"/>
  <c r="M7" i="5"/>
  <c r="O7"/>
  <c r="M12"/>
  <c r="P26" i="6"/>
  <c r="P29"/>
  <c r="P11" i="7"/>
  <c r="P7"/>
  <c r="P7" i="5"/>
  <c r="P12"/>
  <c r="M24" i="6"/>
  <c r="O24"/>
  <c r="P24"/>
  <c r="M20"/>
  <c r="O20"/>
  <c r="P20"/>
  <c r="M17" i="10"/>
  <c r="O17"/>
  <c r="M14"/>
  <c r="M14" i="9"/>
  <c r="O14"/>
  <c r="M15"/>
  <c r="P15"/>
  <c r="O15"/>
  <c r="M16"/>
  <c r="O16"/>
  <c r="M17"/>
  <c r="P17"/>
  <c r="O17"/>
  <c r="M18"/>
  <c r="O18"/>
  <c r="P18"/>
  <c r="M23" i="6"/>
  <c r="O23"/>
  <c r="M22"/>
  <c r="O22"/>
  <c r="M5"/>
  <c r="O5"/>
  <c r="M14"/>
  <c r="M14" i="8"/>
  <c r="P16" i="9"/>
  <c r="P14"/>
  <c r="P5" i="6"/>
  <c r="P17" i="10"/>
  <c r="P14"/>
  <c r="P23" i="6"/>
  <c r="P22"/>
  <c r="P14"/>
  <c r="P14" i="8"/>
  <c r="O24" i="17"/>
  <c r="M24"/>
  <c r="O23"/>
  <c r="P23"/>
  <c r="M23"/>
  <c r="O22"/>
  <c r="M22"/>
  <c r="O21"/>
  <c r="M21"/>
  <c r="O20"/>
  <c r="M20"/>
  <c r="O19"/>
  <c r="P19"/>
  <c r="M19"/>
  <c r="O18"/>
  <c r="M18"/>
  <c r="O17"/>
  <c r="M17"/>
  <c r="O16"/>
  <c r="P16"/>
  <c r="M16"/>
  <c r="O15"/>
  <c r="M15"/>
  <c r="O14"/>
  <c r="M14"/>
  <c r="O13"/>
  <c r="M13"/>
  <c r="P12"/>
  <c r="O12"/>
  <c r="M12"/>
  <c r="O11"/>
  <c r="M11"/>
  <c r="O10"/>
  <c r="M10"/>
  <c r="O9"/>
  <c r="M9"/>
  <c r="P9"/>
  <c r="O8"/>
  <c r="M8"/>
  <c r="P8"/>
  <c r="O7"/>
  <c r="M7"/>
  <c r="O6"/>
  <c r="M6"/>
  <c r="P6"/>
  <c r="M5"/>
  <c r="M4"/>
  <c r="O25" i="15"/>
  <c r="M25"/>
  <c r="O24"/>
  <c r="M24"/>
  <c r="O23"/>
  <c r="M23"/>
  <c r="O22"/>
  <c r="M22"/>
  <c r="O21"/>
  <c r="M21"/>
  <c r="O20"/>
  <c r="M20"/>
  <c r="O19"/>
  <c r="M19"/>
  <c r="O18"/>
  <c r="M18"/>
  <c r="P18"/>
  <c r="O17"/>
  <c r="M17"/>
  <c r="O16"/>
  <c r="M16"/>
  <c r="P16"/>
  <c r="O15"/>
  <c r="M15"/>
  <c r="O14"/>
  <c r="M14"/>
  <c r="P14"/>
  <c r="O13"/>
  <c r="M13"/>
  <c r="O12"/>
  <c r="M12"/>
  <c r="P12"/>
  <c r="O11"/>
  <c r="M11"/>
  <c r="O10"/>
  <c r="M10"/>
  <c r="O9"/>
  <c r="M9"/>
  <c r="O8"/>
  <c r="M8"/>
  <c r="O7"/>
  <c r="M7"/>
  <c r="O6"/>
  <c r="M6"/>
  <c r="O5"/>
  <c r="M5"/>
  <c r="O4"/>
  <c r="M4"/>
  <c r="O23" i="14"/>
  <c r="M23"/>
  <c r="O22"/>
  <c r="M22"/>
  <c r="O21"/>
  <c r="M21"/>
  <c r="O20"/>
  <c r="M20"/>
  <c r="P20"/>
  <c r="O19"/>
  <c r="M19"/>
  <c r="O18"/>
  <c r="M18"/>
  <c r="O17"/>
  <c r="M17"/>
  <c r="O16"/>
  <c r="M16"/>
  <c r="P16"/>
  <c r="O15"/>
  <c r="M15"/>
  <c r="O14"/>
  <c r="M14"/>
  <c r="O13"/>
  <c r="M13"/>
  <c r="O12"/>
  <c r="M12"/>
  <c r="O11"/>
  <c r="M11"/>
  <c r="O10"/>
  <c r="M10"/>
  <c r="O9"/>
  <c r="M9"/>
  <c r="M4"/>
  <c r="M7"/>
  <c r="M8"/>
  <c r="O6"/>
  <c r="M6"/>
  <c r="O24" i="12"/>
  <c r="P24"/>
  <c r="M24"/>
  <c r="O23"/>
  <c r="M23"/>
  <c r="O22"/>
  <c r="M22"/>
  <c r="O21"/>
  <c r="M21"/>
  <c r="O20"/>
  <c r="M20"/>
  <c r="O19"/>
  <c r="M19"/>
  <c r="O18"/>
  <c r="M18"/>
  <c r="M15"/>
  <c r="M17"/>
  <c r="O16"/>
  <c r="M16"/>
  <c r="M4"/>
  <c r="M12"/>
  <c r="O6"/>
  <c r="M6"/>
  <c r="M13"/>
  <c r="O11"/>
  <c r="M11"/>
  <c r="O9"/>
  <c r="M9"/>
  <c r="M10"/>
  <c r="O8"/>
  <c r="M8"/>
  <c r="M14"/>
  <c r="O5"/>
  <c r="M5"/>
  <c r="O7"/>
  <c r="M7"/>
  <c r="O24" i="10"/>
  <c r="M24"/>
  <c r="O8"/>
  <c r="M8"/>
  <c r="O19"/>
  <c r="M19"/>
  <c r="O11"/>
  <c r="M11"/>
  <c r="O20"/>
  <c r="M20"/>
  <c r="O12"/>
  <c r="M12"/>
  <c r="M23"/>
  <c r="O7"/>
  <c r="M7"/>
  <c r="M15"/>
  <c r="M22"/>
  <c r="M21"/>
  <c r="O18"/>
  <c r="M18"/>
  <c r="M10"/>
  <c r="O5"/>
  <c r="M5"/>
  <c r="O9"/>
  <c r="M9"/>
  <c r="O13"/>
  <c r="M13"/>
  <c r="O6"/>
  <c r="M6"/>
  <c r="O16"/>
  <c r="M16"/>
  <c r="O4"/>
  <c r="M4"/>
  <c r="O23" i="9"/>
  <c r="M23"/>
  <c r="O22"/>
  <c r="M22"/>
  <c r="O21"/>
  <c r="M21"/>
  <c r="O20"/>
  <c r="M20"/>
  <c r="P20"/>
  <c r="O19"/>
  <c r="M19"/>
  <c r="P19"/>
  <c r="M4"/>
  <c r="O13"/>
  <c r="M13"/>
  <c r="O10"/>
  <c r="M10"/>
  <c r="O9"/>
  <c r="M9"/>
  <c r="M5"/>
  <c r="O8"/>
  <c r="M8"/>
  <c r="M12"/>
  <c r="O7"/>
  <c r="M7"/>
  <c r="O11"/>
  <c r="M11"/>
  <c r="O6"/>
  <c r="M6"/>
  <c r="O22" i="8"/>
  <c r="M22"/>
  <c r="O21"/>
  <c r="M21"/>
  <c r="O20"/>
  <c r="M20"/>
  <c r="O19"/>
  <c r="M19"/>
  <c r="O18"/>
  <c r="M18"/>
  <c r="O17"/>
  <c r="M17"/>
  <c r="M16"/>
  <c r="O12"/>
  <c r="M12"/>
  <c r="O13"/>
  <c r="M13"/>
  <c r="M15"/>
  <c r="O10"/>
  <c r="M10"/>
  <c r="O5"/>
  <c r="M5"/>
  <c r="O9"/>
  <c r="M9"/>
  <c r="M7"/>
  <c r="M11"/>
  <c r="O6"/>
  <c r="M6"/>
  <c r="M8"/>
  <c r="M4"/>
  <c r="O24" i="7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M10"/>
  <c r="M9"/>
  <c r="M6"/>
  <c r="M8"/>
  <c r="M5"/>
  <c r="M4"/>
  <c r="O9" i="6"/>
  <c r="M9"/>
  <c r="M28"/>
  <c r="O25"/>
  <c r="M25"/>
  <c r="O27"/>
  <c r="M27"/>
  <c r="O21"/>
  <c r="M21"/>
  <c r="O12"/>
  <c r="M12"/>
  <c r="M19"/>
  <c r="O16"/>
  <c r="M16"/>
  <c r="O8"/>
  <c r="M8"/>
  <c r="O18"/>
  <c r="M18"/>
  <c r="O17"/>
  <c r="M17"/>
  <c r="O15"/>
  <c r="M15"/>
  <c r="O11"/>
  <c r="M11"/>
  <c r="O13"/>
  <c r="M13"/>
  <c r="O4"/>
  <c r="M4"/>
  <c r="O7"/>
  <c r="M7"/>
  <c r="O10"/>
  <c r="M10"/>
  <c r="O6"/>
  <c r="M6"/>
  <c r="O21" i="5"/>
  <c r="M21"/>
  <c r="O20"/>
  <c r="M20"/>
  <c r="O19"/>
  <c r="M19"/>
  <c r="O18"/>
  <c r="M18"/>
  <c r="O17"/>
  <c r="M17"/>
  <c r="O16"/>
  <c r="M16"/>
  <c r="M11"/>
  <c r="M13"/>
  <c r="O10"/>
  <c r="M10"/>
  <c r="M9"/>
  <c r="O5"/>
  <c r="M5"/>
  <c r="O6"/>
  <c r="M6"/>
  <c r="O8"/>
  <c r="M8"/>
  <c r="M4"/>
  <c r="O20" i="3"/>
  <c r="M20"/>
  <c r="O19"/>
  <c r="M19"/>
  <c r="O18"/>
  <c r="M18"/>
  <c r="O17"/>
  <c r="M17"/>
  <c r="O16"/>
  <c r="M16"/>
  <c r="O15"/>
  <c r="M15"/>
  <c r="O14"/>
  <c r="M14"/>
  <c r="O13"/>
  <c r="M13"/>
  <c r="M10"/>
  <c r="M12"/>
  <c r="M11"/>
  <c r="M5"/>
  <c r="M6"/>
  <c r="M4"/>
  <c r="M7"/>
  <c r="O9"/>
  <c r="M9"/>
  <c r="O8"/>
  <c r="M8"/>
  <c r="O24" i="4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O8"/>
  <c r="M8"/>
  <c r="M7"/>
  <c r="M5"/>
  <c r="O6"/>
  <c r="M6"/>
  <c r="M4"/>
  <c r="P17"/>
  <c r="P20"/>
  <c r="P10" i="15"/>
  <c r="P13"/>
  <c r="P15"/>
  <c r="P17"/>
  <c r="P18" i="17"/>
  <c r="P20"/>
  <c r="P22"/>
  <c r="P24"/>
  <c r="P7"/>
  <c r="P13"/>
  <c r="P13" i="5"/>
  <c r="P11"/>
  <c r="P9" i="4"/>
  <c r="P13"/>
  <c r="P12"/>
  <c r="P15" i="12"/>
  <c r="P21" i="8"/>
  <c r="P8" i="4"/>
  <c r="P10" i="3"/>
  <c r="P14"/>
  <c r="P16"/>
  <c r="P18"/>
  <c r="P20"/>
  <c r="P6" i="15"/>
  <c r="P8"/>
  <c r="P11"/>
  <c r="P19"/>
  <c r="P21"/>
  <c r="P23"/>
  <c r="P25"/>
  <c r="P5"/>
  <c r="P7"/>
  <c r="P9"/>
  <c r="P20"/>
  <c r="P22"/>
  <c r="P24"/>
  <c r="P4"/>
  <c r="P12" i="14"/>
  <c r="P15"/>
  <c r="P19"/>
  <c r="P6"/>
  <c r="P10" i="12"/>
  <c r="P6"/>
  <c r="P17"/>
  <c r="P11"/>
  <c r="P4"/>
  <c r="P9" i="10"/>
  <c r="P21"/>
  <c r="P10"/>
  <c r="P19"/>
  <c r="P16"/>
  <c r="P23" i="9"/>
  <c r="P4"/>
  <c r="P13" i="7"/>
  <c r="P17"/>
  <c r="P21"/>
  <c r="P6"/>
  <c r="P10"/>
  <c r="P16"/>
  <c r="P18" i="6"/>
  <c r="P10"/>
  <c r="P4"/>
  <c r="P8"/>
  <c r="P19"/>
  <c r="P25"/>
  <c r="P9"/>
  <c r="P9" i="5"/>
  <c r="P17"/>
  <c r="P21"/>
  <c r="P22" i="8"/>
  <c r="P19"/>
  <c r="P6"/>
  <c r="P4"/>
  <c r="P8" i="3"/>
  <c r="P9"/>
  <c r="P4"/>
  <c r="P13"/>
  <c r="P15"/>
  <c r="P19"/>
  <c r="P9" i="14"/>
  <c r="P23"/>
  <c r="P4"/>
  <c r="P16" i="12"/>
  <c r="P12"/>
  <c r="P13"/>
  <c r="P9"/>
  <c r="P5"/>
  <c r="P8"/>
  <c r="P18"/>
  <c r="P20"/>
  <c r="P22"/>
  <c r="P7"/>
  <c r="P14"/>
  <c r="P19"/>
  <c r="P21"/>
  <c r="P23"/>
  <c r="P11" i="17"/>
  <c r="P4"/>
  <c r="P10"/>
  <c r="P15"/>
  <c r="P17"/>
  <c r="P5"/>
  <c r="P14"/>
  <c r="P21"/>
  <c r="P22" i="10"/>
  <c r="P18"/>
  <c r="P5"/>
  <c r="P13"/>
  <c r="P6"/>
  <c r="P15"/>
  <c r="P23"/>
  <c r="P20"/>
  <c r="P8"/>
  <c r="P4"/>
  <c r="P7"/>
  <c r="P12"/>
  <c r="P11"/>
  <c r="P8" i="9"/>
  <c r="P13"/>
  <c r="P11"/>
  <c r="P5"/>
  <c r="P12" i="8"/>
  <c r="P15"/>
  <c r="P5"/>
  <c r="P7"/>
  <c r="P9"/>
  <c r="P10"/>
  <c r="P13"/>
  <c r="P16"/>
  <c r="P17"/>
  <c r="P8"/>
  <c r="P11"/>
  <c r="P18"/>
  <c r="P20"/>
  <c r="P5" i="7"/>
  <c r="P20"/>
  <c r="P24"/>
  <c r="P11" i="6"/>
  <c r="P15"/>
  <c r="P28"/>
  <c r="P27"/>
  <c r="P21"/>
  <c r="P12"/>
  <c r="P16"/>
  <c r="P17"/>
  <c r="P13"/>
  <c r="P7"/>
  <c r="P6"/>
  <c r="P5" i="5"/>
  <c r="P16"/>
  <c r="P18"/>
  <c r="P7" i="3"/>
  <c r="P6"/>
  <c r="P11"/>
  <c r="P5"/>
  <c r="P12"/>
  <c r="P6" i="4"/>
  <c r="P21"/>
  <c r="P16"/>
  <c r="P24"/>
  <c r="P17" i="3"/>
  <c r="P4" i="4"/>
  <c r="P5"/>
  <c r="P11"/>
  <c r="P14"/>
  <c r="P19"/>
  <c r="P22"/>
  <c r="P6" i="5"/>
  <c r="P10"/>
  <c r="P20"/>
  <c r="P4" i="7"/>
  <c r="P8"/>
  <c r="P9"/>
  <c r="P14"/>
  <c r="P19"/>
  <c r="P22"/>
  <c r="P12" i="9"/>
  <c r="P9"/>
  <c r="P22"/>
  <c r="P24" i="10"/>
  <c r="P7" i="14"/>
  <c r="P10"/>
  <c r="P14"/>
  <c r="P17"/>
  <c r="P22"/>
  <c r="P7" i="4"/>
  <c r="P10"/>
  <c r="P15"/>
  <c r="P18"/>
  <c r="P23"/>
  <c r="P4" i="5"/>
  <c r="P8"/>
  <c r="P19"/>
  <c r="P15" i="7"/>
  <c r="P18"/>
  <c r="P23"/>
  <c r="P6" i="9"/>
  <c r="P7"/>
  <c r="P10"/>
  <c r="P21"/>
  <c r="P8" i="14"/>
  <c r="P11"/>
  <c r="P13"/>
  <c r="P18"/>
  <c r="P21"/>
</calcChain>
</file>

<file path=xl/sharedStrings.xml><?xml version="1.0" encoding="utf-8"?>
<sst xmlns="http://schemas.openxmlformats.org/spreadsheetml/2006/main" count="1343" uniqueCount="522">
  <si>
    <t>Rang</t>
  </si>
  <si>
    <t>Comb.nr</t>
  </si>
  <si>
    <t>Naam</t>
  </si>
  <si>
    <t>Kl.</t>
  </si>
  <si>
    <t>Cat.</t>
  </si>
  <si>
    <t>Ver.plaats.</t>
  </si>
  <si>
    <t>pe_nr</t>
  </si>
  <si>
    <t>682905JD</t>
  </si>
  <si>
    <t>Elise Duiker</t>
  </si>
  <si>
    <t>Jawah</t>
  </si>
  <si>
    <t>B</t>
  </si>
  <si>
    <t>700041AB</t>
  </si>
  <si>
    <t>Daymen Biemans</t>
  </si>
  <si>
    <t>Amy VDN</t>
  </si>
  <si>
    <t>A</t>
  </si>
  <si>
    <t>718967PM</t>
  </si>
  <si>
    <t>Thijs Meulepas</t>
  </si>
  <si>
    <t>Powys Frenchie</t>
  </si>
  <si>
    <t>708139BG</t>
  </si>
  <si>
    <t>Lieke Van Gorkum</t>
  </si>
  <si>
    <t>Blacky</t>
  </si>
  <si>
    <t>706058MW</t>
  </si>
  <si>
    <t>Dominique Wijdeven</t>
  </si>
  <si>
    <t>Mae</t>
  </si>
  <si>
    <t>694213JG</t>
  </si>
  <si>
    <t>Yannick Janssen van Grunsven</t>
  </si>
  <si>
    <t>Jacky</t>
  </si>
  <si>
    <t>C</t>
  </si>
  <si>
    <t>704955YS</t>
  </si>
  <si>
    <t>Kimberly van der Sanden</t>
  </si>
  <si>
    <t>Yellow Surprise</t>
  </si>
  <si>
    <t>704787UR</t>
  </si>
  <si>
    <t>Lynn van der Rijt</t>
  </si>
  <si>
    <t>Beaujolais</t>
  </si>
  <si>
    <t>E</t>
  </si>
  <si>
    <t>713800SW</t>
  </si>
  <si>
    <t>Fabienne Wijdeven</t>
  </si>
  <si>
    <t>Shakira</t>
  </si>
  <si>
    <t>D</t>
  </si>
  <si>
    <t>701301PK</t>
  </si>
  <si>
    <t>Levana Kraus</t>
  </si>
  <si>
    <t>Pieter</t>
  </si>
  <si>
    <t>681995CK</t>
  </si>
  <si>
    <t>Lois Konings</t>
  </si>
  <si>
    <t>Chiara</t>
  </si>
  <si>
    <t>607542LM</t>
  </si>
  <si>
    <t>Evy van Mensvoort</t>
  </si>
  <si>
    <t>Luca K.</t>
  </si>
  <si>
    <t>679999TK</t>
  </si>
  <si>
    <t>Toro</t>
  </si>
  <si>
    <t>L</t>
  </si>
  <si>
    <t>651233TD</t>
  </si>
  <si>
    <t>Nikki Dekkers</t>
  </si>
  <si>
    <t>Tiesto</t>
  </si>
  <si>
    <t>665066OH</t>
  </si>
  <si>
    <t>Djenne de Houck</t>
  </si>
  <si>
    <t>Orchid's Bluf</t>
  </si>
  <si>
    <t>694685WK</t>
  </si>
  <si>
    <t>Merel Kriek</t>
  </si>
  <si>
    <t>Wodan</t>
  </si>
  <si>
    <t>722760SD</t>
  </si>
  <si>
    <t>Jarno Duiker</t>
  </si>
  <si>
    <t>Springtime</t>
  </si>
  <si>
    <t>724012TT</t>
  </si>
  <si>
    <t>Tess Tonies</t>
  </si>
  <si>
    <t>Tick Tock Two Tone</t>
  </si>
  <si>
    <t>630370IB</t>
  </si>
  <si>
    <t>Elke van den Broek</t>
  </si>
  <si>
    <t>Impact</t>
  </si>
  <si>
    <t>M</t>
  </si>
  <si>
    <t>530723MH</t>
  </si>
  <si>
    <t>Esmee Hooymans</t>
  </si>
  <si>
    <t>Mascara</t>
  </si>
  <si>
    <t>593087OB</t>
  </si>
  <si>
    <t>Bram van Berlo</t>
  </si>
  <si>
    <t>Orchid's Tivca</t>
  </si>
  <si>
    <t>Z</t>
  </si>
  <si>
    <t>615082OL</t>
  </si>
  <si>
    <t>Abe Litjens</t>
  </si>
  <si>
    <t>Orchid's Tigersun</t>
  </si>
  <si>
    <t>673317MP</t>
  </si>
  <si>
    <t>Megan van de Pol</t>
  </si>
  <si>
    <t>Mr. Baco</t>
  </si>
  <si>
    <t>709360TM</t>
  </si>
  <si>
    <t>Max de Mol</t>
  </si>
  <si>
    <t>True Blue</t>
  </si>
  <si>
    <t>640283HK</t>
  </si>
  <si>
    <t>Djenna Kennis</t>
  </si>
  <si>
    <t>Hazelberg's Morning Break</t>
  </si>
  <si>
    <t>538142HK</t>
  </si>
  <si>
    <t>Charlotte Kennis</t>
  </si>
  <si>
    <t>Hazelberg`s Freedom</t>
  </si>
  <si>
    <t>640555UB</t>
  </si>
  <si>
    <t>Maud van den Bogaart</t>
  </si>
  <si>
    <t>Ugenie De Blaise</t>
  </si>
  <si>
    <t>673997AE</t>
  </si>
  <si>
    <t>Amigo</t>
  </si>
  <si>
    <t xml:space="preserve">Isabeau van Erp </t>
  </si>
  <si>
    <t>640896SR</t>
  </si>
  <si>
    <t>Sharon</t>
  </si>
  <si>
    <t xml:space="preserve">Romy Van Roessel </t>
  </si>
  <si>
    <t>609561MH</t>
  </si>
  <si>
    <t>Maestro</t>
  </si>
  <si>
    <t xml:space="preserve">Iris van Hooft </t>
  </si>
  <si>
    <t>679503GA</t>
  </si>
  <si>
    <t>Gomes</t>
  </si>
  <si>
    <t>Geertje Van Aarle</t>
  </si>
  <si>
    <t>660112LE</t>
  </si>
  <si>
    <t>Lorenzo</t>
  </si>
  <si>
    <t>Britt van Erp</t>
  </si>
  <si>
    <t>615188CR</t>
  </si>
  <si>
    <t>Carlos</t>
  </si>
  <si>
    <t xml:space="preserve">Shai Rooijmans </t>
  </si>
  <si>
    <t>671495CM</t>
  </si>
  <si>
    <t>Cashmira</t>
  </si>
  <si>
    <t>ZZ</t>
  </si>
  <si>
    <t>1e selectie</t>
  </si>
  <si>
    <t>2e selectie</t>
  </si>
  <si>
    <t>3e selectie</t>
  </si>
  <si>
    <t>4e selectie</t>
  </si>
  <si>
    <t>totaal</t>
  </si>
  <si>
    <t>aantal</t>
  </si>
  <si>
    <t>eind-</t>
  </si>
  <si>
    <t>wedstrijd</t>
  </si>
  <si>
    <t xml:space="preserve">alle </t>
  </si>
  <si>
    <t xml:space="preserve">wedstrijden </t>
  </si>
  <si>
    <t>resultaten</t>
  </si>
  <si>
    <t>dat vervalt</t>
  </si>
  <si>
    <t>voor selectie</t>
  </si>
  <si>
    <t>Pony</t>
  </si>
  <si>
    <t>609214PS</t>
  </si>
  <si>
    <t>Luuk van de Sande (Sel)</t>
  </si>
  <si>
    <t>Paddington</t>
  </si>
  <si>
    <t>Liempde</t>
  </si>
  <si>
    <t>740364DB</t>
  </si>
  <si>
    <t>Sam van Broekhoven (Sel)</t>
  </si>
  <si>
    <t>Diego de Almagro</t>
  </si>
  <si>
    <t>Haarsteeg</t>
  </si>
  <si>
    <t>700745MS</t>
  </si>
  <si>
    <t>Janneke Steenbergen (Sel)</t>
  </si>
  <si>
    <t>Meedenblik Shining Star's Paco</t>
  </si>
  <si>
    <t>Berlicum</t>
  </si>
  <si>
    <t>719809SV</t>
  </si>
  <si>
    <t>Louise Verweij (Sel)</t>
  </si>
  <si>
    <t>Sultan</t>
  </si>
  <si>
    <t>Haghorst</t>
  </si>
  <si>
    <t>715121BJ</t>
  </si>
  <si>
    <t>Bliksem</t>
  </si>
  <si>
    <t>Vught</t>
  </si>
  <si>
    <t>721072TD</t>
  </si>
  <si>
    <t>Elles Deckers (Sel)</t>
  </si>
  <si>
    <t>Shamrock The Corws General</t>
  </si>
  <si>
    <t>Ammerzoden</t>
  </si>
  <si>
    <t>745508HS</t>
  </si>
  <si>
    <t>Floor Schippers (Sel)</t>
  </si>
  <si>
    <t>High Flown's Loena</t>
  </si>
  <si>
    <t>697323TB</t>
  </si>
  <si>
    <t>Sarah Bogers (Sel)</t>
  </si>
  <si>
    <t>614229BW</t>
  </si>
  <si>
    <t>Leida Wijgerse (Sel)</t>
  </si>
  <si>
    <t>Beauty</t>
  </si>
  <si>
    <t>Geffen</t>
  </si>
  <si>
    <t>637501DB</t>
  </si>
  <si>
    <t>Floor Boksteijn (Sel)</t>
  </si>
  <si>
    <t>Devon Dh</t>
  </si>
  <si>
    <t>Diessen</t>
  </si>
  <si>
    <t>738285JL</t>
  </si>
  <si>
    <t>Siebe Leemans (Sel)</t>
  </si>
  <si>
    <t>Jacodi's Adino</t>
  </si>
  <si>
    <t>Oost W Middelbeers</t>
  </si>
  <si>
    <t>697120SO</t>
  </si>
  <si>
    <t>Esmee van Oers (Sel)</t>
  </si>
  <si>
    <t>Spirit</t>
  </si>
  <si>
    <t>Schyndel</t>
  </si>
  <si>
    <t>730487SR</t>
  </si>
  <si>
    <t>Dana Rijpma (Sel)</t>
  </si>
  <si>
    <t>Special Sunnylight</t>
  </si>
  <si>
    <t>Helvoirt</t>
  </si>
  <si>
    <t>730490FR</t>
  </si>
  <si>
    <t>Tess Rijpma (Sel)</t>
  </si>
  <si>
    <t>Flair</t>
  </si>
  <si>
    <t>681763SS</t>
  </si>
  <si>
    <t>Karlijn Sleutjes (Sel)</t>
  </si>
  <si>
    <t>Sensation SW</t>
  </si>
  <si>
    <t>Den Dungen</t>
  </si>
  <si>
    <t>611080OT</t>
  </si>
  <si>
    <t>Mathijs Toelen (Sel)</t>
  </si>
  <si>
    <t>Okidoki</t>
  </si>
  <si>
    <t>Sint-Michielsgestel</t>
  </si>
  <si>
    <t>664905LP</t>
  </si>
  <si>
    <t>Joyce Pijnenburg (Sel)</t>
  </si>
  <si>
    <t>Nero</t>
  </si>
  <si>
    <t>696301ML</t>
  </si>
  <si>
    <t>Roos Louwers (Sel)</t>
  </si>
  <si>
    <t>Maaike</t>
  </si>
  <si>
    <t>Oirschot</t>
  </si>
  <si>
    <t>737370HS</t>
  </si>
  <si>
    <t>Lotte Schonk (Sel)</t>
  </si>
  <si>
    <t>Haerdy</t>
  </si>
  <si>
    <t>Moergestel</t>
  </si>
  <si>
    <t>698390MA</t>
  </si>
  <si>
    <t>Beau van de Aa (Sel)</t>
  </si>
  <si>
    <t>Make My Z</t>
  </si>
  <si>
    <t>Rosmalen</t>
  </si>
  <si>
    <t>723367MV</t>
  </si>
  <si>
    <t>Maike van de Ven (Sel)</t>
  </si>
  <si>
    <t>Mely's Vanny</t>
  </si>
  <si>
    <t>744496TL</t>
  </si>
  <si>
    <t>Fleur Leemans (Sel)</t>
  </si>
  <si>
    <t>tomtom</t>
  </si>
  <si>
    <t>663974TB</t>
  </si>
  <si>
    <t>Naomie van den Bogaard (Sel)</t>
  </si>
  <si>
    <t>Tirsa Blom</t>
  </si>
  <si>
    <t>742329HS</t>
  </si>
  <si>
    <t>Ilvy Schippers (Sel)</t>
  </si>
  <si>
    <t>Hazelberg's Macho</t>
  </si>
  <si>
    <t>731179ZS</t>
  </si>
  <si>
    <t>Britt Schippers (Sel)</t>
  </si>
  <si>
    <t>Zakira</t>
  </si>
  <si>
    <t>718704OV</t>
  </si>
  <si>
    <t>Rik van de Ven (Sel)</t>
  </si>
  <si>
    <t>720004AK</t>
  </si>
  <si>
    <t>Kim Kastelijn (Sel)</t>
  </si>
  <si>
    <t>April</t>
  </si>
  <si>
    <t>745383 AD</t>
  </si>
  <si>
    <t>Tjeu Dielissen (Sel)</t>
  </si>
  <si>
    <t>Anchar</t>
  </si>
  <si>
    <t>671607MV</t>
  </si>
  <si>
    <t>Janine Verhoeven (Sel)</t>
  </si>
  <si>
    <t>Maxime</t>
  </si>
  <si>
    <t>715938PT</t>
  </si>
  <si>
    <t>Nina Timisela (Sel)</t>
  </si>
  <si>
    <t>Pinky</t>
  </si>
  <si>
    <t>725228MS</t>
  </si>
  <si>
    <t>Eefje Sweeb (Sel)</t>
  </si>
  <si>
    <t>Mandy</t>
  </si>
  <si>
    <t>710169MB</t>
  </si>
  <si>
    <t>Kyra Bosch (Sel)</t>
  </si>
  <si>
    <t>match point</t>
  </si>
  <si>
    <t>670997HB</t>
  </si>
  <si>
    <t>Sterre Basstein (Sel)</t>
  </si>
  <si>
    <t>Hildenberg's Senique</t>
  </si>
  <si>
    <t>717916TK</t>
  </si>
  <si>
    <t>Line Klerks (Sel)</t>
  </si>
  <si>
    <t>Tres Jolie</t>
  </si>
  <si>
    <t>Drunen</t>
  </si>
  <si>
    <t>685987OM</t>
  </si>
  <si>
    <t>Denise Mateijsen (Sel)</t>
  </si>
  <si>
    <t>Orchard Tolstoi</t>
  </si>
  <si>
    <r>
      <t>Orchid`s Dj Ti</t>
    </r>
    <r>
      <rPr>
        <sz val="10"/>
        <rFont val="Calibri"/>
        <family val="2"/>
      </rPr>
      <t>ë</t>
    </r>
    <r>
      <rPr>
        <sz val="10"/>
        <rFont val="Arial"/>
        <family val="2"/>
      </rPr>
      <t>sto</t>
    </r>
  </si>
  <si>
    <t>669208RK</t>
  </si>
  <si>
    <t>Bregje Kohlen (Sel)</t>
  </si>
  <si>
    <t>Rochinda Sh</t>
  </si>
  <si>
    <t>739359BO</t>
  </si>
  <si>
    <t>Mella van den Oord (Sel)</t>
  </si>
  <si>
    <t>Basrah</t>
  </si>
  <si>
    <t>709712PH</t>
  </si>
  <si>
    <t>Britt van Hemert (Sel)</t>
  </si>
  <si>
    <t>Prince Lux</t>
  </si>
  <si>
    <t>721141ML</t>
  </si>
  <si>
    <t>Manjara</t>
  </si>
  <si>
    <t>693102YS</t>
  </si>
  <si>
    <t>Micky Schelstraete (Sel)</t>
  </si>
  <si>
    <t>Ysselvliedt's Sea Tiger</t>
  </si>
  <si>
    <t>697322TB</t>
  </si>
  <si>
    <t>Jill Bogers (Sel)</t>
  </si>
  <si>
    <t>679157LR</t>
  </si>
  <si>
    <t>Kebie Raaijmakers (Sel)</t>
  </si>
  <si>
    <t>Loo's Morgan</t>
  </si>
  <si>
    <t>708828CB</t>
  </si>
  <si>
    <t>Sanne Buijs (Sel)</t>
  </si>
  <si>
    <t>Edelboy</t>
  </si>
  <si>
    <t>702482IL</t>
  </si>
  <si>
    <t>Ibbeltje Van De Hoek</t>
  </si>
  <si>
    <t>651531WR</t>
  </si>
  <si>
    <t>Evi van Rooij (Sel)</t>
  </si>
  <si>
    <t>Wendy</t>
  </si>
  <si>
    <t>581064WE</t>
  </si>
  <si>
    <t>Saskia van den Elzen (Sel)</t>
  </si>
  <si>
    <t>Winnie</t>
  </si>
  <si>
    <t>Vinkel</t>
  </si>
  <si>
    <t>Lucas de Jong (Sel)</t>
  </si>
  <si>
    <t>645736OH</t>
  </si>
  <si>
    <t>Emma Huizer (Sel)</t>
  </si>
  <si>
    <t>Ollie</t>
  </si>
  <si>
    <t>655379HS</t>
  </si>
  <si>
    <t>721648IS</t>
  </si>
  <si>
    <t>Indian Summer</t>
  </si>
  <si>
    <t>707161JL</t>
  </si>
  <si>
    <t>674262JB</t>
  </si>
  <si>
    <t>Suzan van Bergen (Sel)</t>
  </si>
  <si>
    <t>Justin</t>
  </si>
  <si>
    <t>Maren Kessel</t>
  </si>
  <si>
    <t>658627FS</t>
  </si>
  <si>
    <t>Babette Smolders (Sel)</t>
  </si>
  <si>
    <t>Faunder Power</t>
  </si>
  <si>
    <t>636978SA</t>
  </si>
  <si>
    <t>Donna van de Aa (Sel)</t>
  </si>
  <si>
    <t>Salude G</t>
  </si>
  <si>
    <t>651369MK</t>
  </si>
  <si>
    <t>Michelle Kras (Sel)</t>
  </si>
  <si>
    <t>Miss Alinda</t>
  </si>
  <si>
    <t>701177SR</t>
  </si>
  <si>
    <t>Pleuni Raaijmakers (Sel)</t>
  </si>
  <si>
    <t>721185TS</t>
  </si>
  <si>
    <t>To good to be true</t>
  </si>
  <si>
    <t>680401DA</t>
  </si>
  <si>
    <t>Indy van Asch (Sel)</t>
  </si>
  <si>
    <t>Delphi</t>
  </si>
  <si>
    <t>690567MD</t>
  </si>
  <si>
    <t>Elke Dortmans (Sel)</t>
  </si>
  <si>
    <t>Meggie</t>
  </si>
  <si>
    <t>706006PR</t>
  </si>
  <si>
    <t>Niels Roozen (Sel)</t>
  </si>
  <si>
    <t>Prodise's Tequila Sunrise</t>
  </si>
  <si>
    <t>682187OB</t>
  </si>
  <si>
    <t>Orchid's Shiva</t>
  </si>
  <si>
    <t>664311OW</t>
  </si>
  <si>
    <t>Reggy van de Westelaken (Sel)</t>
  </si>
  <si>
    <t>Orchid's Admiraal</t>
  </si>
  <si>
    <t>657380NH</t>
  </si>
  <si>
    <t>Janine van den Heuvel (Sel)</t>
  </si>
  <si>
    <t>Nejon Star</t>
  </si>
  <si>
    <t>Batman</t>
  </si>
  <si>
    <t>702173RS</t>
  </si>
  <si>
    <t>Daan van de Sande (Sel)</t>
  </si>
  <si>
    <t>Reekamp's Silvano</t>
  </si>
  <si>
    <t>649367BB</t>
  </si>
  <si>
    <t>Fleur Bok (Sel)</t>
  </si>
  <si>
    <t>Banier</t>
  </si>
  <si>
    <t>698222DV</t>
  </si>
  <si>
    <t>Demi Vingerhoets (Sel)</t>
  </si>
  <si>
    <t>Darthino Vds</t>
  </si>
  <si>
    <t>682610OR</t>
  </si>
  <si>
    <t>Britt van Rijsewijk (Sel)</t>
  </si>
  <si>
    <t>Orchid's Kenjiro</t>
  </si>
  <si>
    <t>706169CH</t>
  </si>
  <si>
    <t>Meis van Hommelen (Sel)</t>
  </si>
  <si>
    <t>Cinderella</t>
  </si>
  <si>
    <t>Udenhout</t>
  </si>
  <si>
    <t>667399LB</t>
  </si>
  <si>
    <t>Terry van Ballegooy (Sel)</t>
  </si>
  <si>
    <t>Lucky-luke</t>
  </si>
  <si>
    <t>675814FZ</t>
  </si>
  <si>
    <t>Fleur van Zuilen (Sel)</t>
  </si>
  <si>
    <t>Felix</t>
  </si>
  <si>
    <t>658749AH</t>
  </si>
  <si>
    <t>Tim van Hemert (Sel)</t>
  </si>
  <si>
    <t>Alana</t>
  </si>
  <si>
    <t>715524MB</t>
  </si>
  <si>
    <t>Nicole Bohmerman (Sel)</t>
  </si>
  <si>
    <t>Maasberg's Rudolf</t>
  </si>
  <si>
    <t>722175MV</t>
  </si>
  <si>
    <t>Chantal De Vries (Sel)</t>
  </si>
  <si>
    <t>Miracle</t>
  </si>
  <si>
    <t>729758OM</t>
  </si>
  <si>
    <t>Fee Meeuwissen (Sel)</t>
  </si>
  <si>
    <t>Odessa</t>
  </si>
  <si>
    <t>673519SD</t>
  </si>
  <si>
    <t>Pleun Donkers (Sel)</t>
  </si>
  <si>
    <t>Shine's Carbiet</t>
  </si>
  <si>
    <t>709362SA</t>
  </si>
  <si>
    <t>Sebastiaan R</t>
  </si>
  <si>
    <t>683719RB</t>
  </si>
  <si>
    <t>Janne van de Broek (Sel)</t>
  </si>
  <si>
    <t>Rilana</t>
  </si>
  <si>
    <t>668734LL</t>
  </si>
  <si>
    <t>Little Lady</t>
  </si>
  <si>
    <t>696572DD</t>
  </si>
  <si>
    <t>Bink Driessen (Sel)</t>
  </si>
  <si>
    <t>Druppel</t>
  </si>
  <si>
    <t>627146IT</t>
  </si>
  <si>
    <t>Luca Tielemans (Sel)</t>
  </si>
  <si>
    <t>Ivanhoe Van Het Schoor</t>
  </si>
  <si>
    <t>721518SC</t>
  </si>
  <si>
    <t>Fleur Caris (Sel)</t>
  </si>
  <si>
    <t>Salsa</t>
  </si>
  <si>
    <t>664134UR</t>
  </si>
  <si>
    <t>Ise Rosendaal (Sel)</t>
  </si>
  <si>
    <t>Uvanti</t>
  </si>
  <si>
    <t>Boxtel</t>
  </si>
  <si>
    <t>687507KK</t>
  </si>
  <si>
    <t>Minke van Klompenburg (Sel)</t>
  </si>
  <si>
    <t>Koningshoek Casper</t>
  </si>
  <si>
    <t>658125OR</t>
  </si>
  <si>
    <t>Geke Roebers (Sel)</t>
  </si>
  <si>
    <t>Orchid's Nina</t>
  </si>
  <si>
    <t>703809BH</t>
  </si>
  <si>
    <t>Rick Huizer (Sel)</t>
  </si>
  <si>
    <t>702704CR</t>
  </si>
  <si>
    <t>Gino il marrone</t>
  </si>
  <si>
    <t>674261CB</t>
  </si>
  <si>
    <t>Esther van Bergen (Sel)</t>
  </si>
  <si>
    <t>Collin</t>
  </si>
  <si>
    <t>710910MH</t>
  </si>
  <si>
    <t>Midnight Lady</t>
  </si>
  <si>
    <t>653225LL</t>
  </si>
  <si>
    <t>Anne van Lier (Sel)</t>
  </si>
  <si>
    <t>Luna</t>
  </si>
  <si>
    <t>615850JL</t>
  </si>
  <si>
    <t>Suzanne Van Lent (Sel)</t>
  </si>
  <si>
    <t>Joy</t>
  </si>
  <si>
    <t>707907KV</t>
  </si>
  <si>
    <t>Koss Van De Leliaard</t>
  </si>
  <si>
    <t>677211BO</t>
  </si>
  <si>
    <t>Doris van de Oetelaar (Sel)</t>
  </si>
  <si>
    <t>Buddy</t>
  </si>
  <si>
    <t>698458TD</t>
  </si>
  <si>
    <t>Roza Driessen (Sel)</t>
  </si>
  <si>
    <t>Tom Boy</t>
  </si>
  <si>
    <t>660404EB</t>
  </si>
  <si>
    <t>Valerie van den Broek (Sel)</t>
  </si>
  <si>
    <t>Epipy Rose</t>
  </si>
  <si>
    <t>678951PS</t>
  </si>
  <si>
    <t>Pikachu</t>
  </si>
  <si>
    <t>646262MO</t>
  </si>
  <si>
    <t>Mr James</t>
  </si>
  <si>
    <t>Jacobus, PC Sint</t>
  </si>
  <si>
    <t>682312RB</t>
  </si>
  <si>
    <t>Sofie van den Broek</t>
  </si>
  <si>
    <t>Rocky</t>
  </si>
  <si>
    <t>Jan van Amstel (PSV), PC</t>
  </si>
  <si>
    <t>743767WB</t>
  </si>
  <si>
    <t>Wengelo's Ziggo Star</t>
  </si>
  <si>
    <t>746497OR</t>
  </si>
  <si>
    <t>Noa van Rijbroek</t>
  </si>
  <si>
    <t>Jenarc's Lonette</t>
  </si>
  <si>
    <t>725592CP</t>
  </si>
  <si>
    <t>Raf van der Pasch</t>
  </si>
  <si>
    <t>Cappuccino</t>
  </si>
  <si>
    <t>741379KS</t>
  </si>
  <si>
    <t>Sophie Steenbakkers</t>
  </si>
  <si>
    <t>Kantje's Zanzibar</t>
  </si>
  <si>
    <t>746609OV</t>
  </si>
  <si>
    <t>Iris van de Ven</t>
  </si>
  <si>
    <t>Olijfje van de Leliaard</t>
  </si>
  <si>
    <t>654313DB</t>
  </si>
  <si>
    <t>Benthe Broeren</t>
  </si>
  <si>
    <t>Danza Kuduro</t>
  </si>
  <si>
    <t>Schijndel</t>
  </si>
  <si>
    <t>739846CB</t>
  </si>
  <si>
    <t>Suzan van Bergen</t>
  </si>
  <si>
    <t>668166JW</t>
  </si>
  <si>
    <t>Manouk de Wit</t>
  </si>
  <si>
    <t>J De B</t>
  </si>
  <si>
    <t>Maren-Kessel</t>
  </si>
  <si>
    <t>695777TB</t>
  </si>
  <si>
    <t>Puck Buijnsters</t>
  </si>
  <si>
    <t>Tapas</t>
  </si>
  <si>
    <t>Oisterwijk</t>
  </si>
  <si>
    <t>745238BH</t>
  </si>
  <si>
    <t>663939BO</t>
  </si>
  <si>
    <t>Mathijs van Oers</t>
  </si>
  <si>
    <t>Kilbeggan</t>
  </si>
  <si>
    <t>725869KD</t>
  </si>
  <si>
    <t>Roza Driessen</t>
  </si>
  <si>
    <t>Knock Out</t>
  </si>
  <si>
    <t>725244OR</t>
  </si>
  <si>
    <t>Jenarc's Activa</t>
  </si>
  <si>
    <t>Lucas de Jong</t>
  </si>
  <si>
    <t>747273JJ</t>
  </si>
  <si>
    <t>Jillz</t>
  </si>
  <si>
    <t>743518MB</t>
  </si>
  <si>
    <t>Feline Bogert (Sel)</t>
  </si>
  <si>
    <t>Mon-amie</t>
  </si>
  <si>
    <t>733568MG</t>
  </si>
  <si>
    <t>Denise Geerings (Sel)</t>
  </si>
  <si>
    <t>Moonlight</t>
  </si>
  <si>
    <t>740445DS</t>
  </si>
  <si>
    <t>Floor Schippers</t>
  </si>
  <si>
    <t>Dancing Donna</t>
  </si>
  <si>
    <t>Afvaardiging naar Regio: 2</t>
  </si>
  <si>
    <t>Afvaardiging naar Regio: 4</t>
  </si>
  <si>
    <t>Afvaardiging naar Regio: 5</t>
  </si>
  <si>
    <t>Afvaardiging naar Regio: 13</t>
  </si>
  <si>
    <t>Afvaardiging naar Regio: 3</t>
  </si>
  <si>
    <t>Afvaardiging naar Regio: 7</t>
  </si>
  <si>
    <t>Afvaardiging naar Regio: 6</t>
  </si>
  <si>
    <t>Afvaardiging naar Regio: 9</t>
  </si>
  <si>
    <t>kampioen</t>
  </si>
  <si>
    <t>afgevaardigd</t>
  </si>
  <si>
    <t>reserve</t>
  </si>
  <si>
    <t>Tessa van Hemert</t>
  </si>
  <si>
    <t>Shamrock Hot Water</t>
  </si>
  <si>
    <t>664595SH</t>
  </si>
  <si>
    <t>Indy van Breugel</t>
  </si>
  <si>
    <t>710887KB</t>
  </si>
  <si>
    <t>Kantje's Floor</t>
  </si>
  <si>
    <t>Kampioen</t>
  </si>
  <si>
    <t>Afgevaardigd</t>
  </si>
  <si>
    <r>
      <t>Ti</t>
    </r>
    <r>
      <rPr>
        <b/>
        <sz val="10"/>
        <color rgb="FFFF0000"/>
        <rFont val="Calibri"/>
        <family val="2"/>
      </rPr>
      <t>ë</t>
    </r>
    <r>
      <rPr>
        <b/>
        <sz val="10"/>
        <color rgb="FFFF0000"/>
        <rFont val="Arial"/>
        <family val="2"/>
      </rPr>
      <t>sto</t>
    </r>
  </si>
  <si>
    <t>747925DA</t>
  </si>
  <si>
    <t>Dilanda</t>
  </si>
  <si>
    <t>657347SH</t>
  </si>
  <si>
    <t>Kristy Huijbers</t>
  </si>
  <si>
    <t>Manon van Os</t>
  </si>
  <si>
    <t>614884BO</t>
  </si>
  <si>
    <t>Bambi</t>
  </si>
  <si>
    <t>Lithoijen</t>
  </si>
  <si>
    <t>748959EF</t>
  </si>
  <si>
    <t>Calipso</t>
  </si>
  <si>
    <t>682919LO</t>
  </si>
  <si>
    <t>Jonieke van den Oord</t>
  </si>
  <si>
    <t>Lorenz boy</t>
  </si>
  <si>
    <t>703449VL</t>
  </si>
  <si>
    <t>Chenne de Laat</t>
  </si>
  <si>
    <t>Veyanetta Roses</t>
  </si>
  <si>
    <t>Reserve</t>
  </si>
  <si>
    <t>Ainara Fernandez Parilo</t>
  </si>
  <si>
    <t>Nina van Hedel</t>
  </si>
  <si>
    <t>659798EH</t>
  </si>
  <si>
    <t>Emotion</t>
  </si>
  <si>
    <t>608768KH</t>
  </si>
  <si>
    <t>Kadans va Orchid's</t>
  </si>
  <si>
    <t>Afgemeld Regio</t>
  </si>
  <si>
    <t xml:space="preserve"> </t>
  </si>
  <si>
    <t>Kampioen/ afgemeld regio</t>
  </si>
  <si>
    <t>Afgemeld regio</t>
  </si>
  <si>
    <r>
      <t>Ti</t>
    </r>
    <r>
      <rPr>
        <sz val="10"/>
        <rFont val="Calibri"/>
        <family val="2"/>
      </rPr>
      <t>ë</t>
    </r>
    <r>
      <rPr>
        <sz val="10"/>
        <rFont val="Arial"/>
        <family val="2"/>
      </rPr>
      <t>sto</t>
    </r>
  </si>
  <si>
    <t>Afvaardiging naar Regio: 8 + 2 extra starts</t>
  </si>
  <si>
    <t>niet naar regio</t>
  </si>
  <si>
    <t>Mag niet naar regio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</si>
</sst>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1"/>
      <color rgb="FF0070C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1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0" fontId="4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>
      <alignment shrinkToFi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shrinkToFit="1"/>
    </xf>
    <xf numFmtId="0" fontId="0" fillId="0" borderId="0" xfId="0"/>
    <xf numFmtId="0" fontId="7" fillId="0" borderId="0" xfId="0" applyFont="1" applyFill="1" applyBorder="1" applyAlignment="1">
      <alignment shrinkToFit="1"/>
    </xf>
    <xf numFmtId="0" fontId="4" fillId="0" borderId="0" xfId="0" applyFont="1" applyFill="1" applyBorder="1"/>
    <xf numFmtId="0" fontId="7" fillId="0" borderId="0" xfId="0" applyFont="1" applyFill="1" applyBorder="1" applyAlignment="1">
      <alignment shrinkToFit="1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shrinkToFi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shrinkToFit="1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/>
    <xf numFmtId="0" fontId="0" fillId="0" borderId="0" xfId="0"/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shrinkToFit="1"/>
    </xf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/>
    <xf numFmtId="0" fontId="13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0" fontId="16" fillId="0" borderId="0" xfId="0" applyFont="1" applyBorder="1"/>
    <xf numFmtId="0" fontId="16" fillId="0" borderId="0" xfId="0" applyFont="1"/>
    <xf numFmtId="0" fontId="17" fillId="0" borderId="0" xfId="0" applyFont="1" applyBorder="1"/>
    <xf numFmtId="0" fontId="17" fillId="0" borderId="0" xfId="0" applyFont="1"/>
    <xf numFmtId="0" fontId="17" fillId="0" borderId="0" xfId="0" applyFont="1" applyFill="1" applyBorder="1"/>
    <xf numFmtId="0" fontId="15" fillId="0" borderId="0" xfId="0" applyFont="1" applyFill="1" applyBorder="1" applyAlignment="1"/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/>
    <xf numFmtId="0" fontId="19" fillId="0" borderId="0" xfId="0" applyFont="1" applyFill="1" applyBorder="1" applyAlignment="1">
      <alignment shrinkToFit="1"/>
    </xf>
    <xf numFmtId="0" fontId="11" fillId="0" borderId="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Normal="100" workbookViewId="0">
      <selection activeCell="B19" sqref="B19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4.140625" style="1" customWidth="1"/>
    <col min="4" max="4" width="16.140625" style="1" bestFit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130</v>
      </c>
      <c r="C4" s="49" t="s">
        <v>131</v>
      </c>
      <c r="D4" s="49" t="s">
        <v>132</v>
      </c>
      <c r="F4" s="49" t="s">
        <v>10</v>
      </c>
      <c r="G4" s="49" t="s">
        <v>14</v>
      </c>
      <c r="H4" s="49" t="s">
        <v>133</v>
      </c>
      <c r="I4" s="50">
        <v>1</v>
      </c>
      <c r="J4" s="50">
        <v>1</v>
      </c>
      <c r="K4" s="50">
        <v>2</v>
      </c>
      <c r="L4" s="51">
        <v>1</v>
      </c>
      <c r="M4" s="50">
        <f t="shared" ref="M4:M24" si="0">SUM(I4:L4)</f>
        <v>5</v>
      </c>
      <c r="N4" s="50">
        <v>2</v>
      </c>
      <c r="O4" s="52">
        <v>3</v>
      </c>
      <c r="P4" s="50">
        <f>M4-O4</f>
        <v>2</v>
      </c>
      <c r="Q4" s="50" t="s">
        <v>479</v>
      </c>
    </row>
    <row r="5" spans="1:17" s="54" customFormat="1">
      <c r="A5" s="53">
        <v>2</v>
      </c>
      <c r="B5" s="53" t="s">
        <v>138</v>
      </c>
      <c r="C5" s="53" t="s">
        <v>139</v>
      </c>
      <c r="D5" s="53" t="s">
        <v>140</v>
      </c>
      <c r="F5" s="53" t="s">
        <v>10</v>
      </c>
      <c r="G5" s="53" t="s">
        <v>14</v>
      </c>
      <c r="H5" s="53" t="s">
        <v>141</v>
      </c>
      <c r="I5" s="55">
        <v>90</v>
      </c>
      <c r="J5" s="55">
        <v>2</v>
      </c>
      <c r="K5" s="55">
        <v>1</v>
      </c>
      <c r="L5" s="55">
        <v>2</v>
      </c>
      <c r="M5" s="54">
        <f t="shared" si="0"/>
        <v>95</v>
      </c>
      <c r="N5" s="54">
        <v>2</v>
      </c>
      <c r="O5" s="56">
        <v>92</v>
      </c>
      <c r="P5" s="54">
        <f>M5-O5</f>
        <v>3</v>
      </c>
      <c r="Q5" s="54" t="s">
        <v>480</v>
      </c>
    </row>
    <row r="6" spans="1:17">
      <c r="A6" s="14">
        <v>3</v>
      </c>
      <c r="B6" s="14" t="s">
        <v>134</v>
      </c>
      <c r="C6" s="14" t="s">
        <v>135</v>
      </c>
      <c r="D6" s="14" t="s">
        <v>136</v>
      </c>
      <c r="E6" s="15"/>
      <c r="F6" s="14" t="s">
        <v>10</v>
      </c>
      <c r="G6" s="14" t="s">
        <v>14</v>
      </c>
      <c r="H6" s="14" t="s">
        <v>137</v>
      </c>
      <c r="I6" s="1">
        <v>2</v>
      </c>
      <c r="J6" s="1">
        <v>90</v>
      </c>
      <c r="K6" s="1">
        <v>99</v>
      </c>
      <c r="L6" s="4">
        <v>99</v>
      </c>
      <c r="M6" s="1">
        <f t="shared" si="0"/>
        <v>290</v>
      </c>
      <c r="N6" s="3">
        <v>2</v>
      </c>
      <c r="O6">
        <f>SUMIF(I6:L6,"&gt;="&amp;LARGE(I6:L6,N6))</f>
        <v>198</v>
      </c>
      <c r="P6" s="1">
        <f>M6-O6</f>
        <v>92</v>
      </c>
      <c r="Q6" s="1" t="s">
        <v>481</v>
      </c>
    </row>
    <row r="7" spans="1:17">
      <c r="A7" s="31">
        <v>4</v>
      </c>
      <c r="B7" s="31" t="s">
        <v>468</v>
      </c>
      <c r="C7" s="31" t="s">
        <v>469</v>
      </c>
      <c r="D7" s="31" t="s">
        <v>470</v>
      </c>
      <c r="F7" s="31" t="s">
        <v>10</v>
      </c>
      <c r="G7" s="31" t="s">
        <v>14</v>
      </c>
      <c r="H7" s="31" t="s">
        <v>141</v>
      </c>
      <c r="I7" s="4">
        <v>99</v>
      </c>
      <c r="J7" s="4">
        <v>99</v>
      </c>
      <c r="K7" s="4">
        <v>99</v>
      </c>
      <c r="L7" s="4">
        <v>90</v>
      </c>
      <c r="M7" s="1">
        <f t="shared" si="0"/>
        <v>387</v>
      </c>
      <c r="N7" s="3">
        <v>2</v>
      </c>
      <c r="O7">
        <v>198</v>
      </c>
      <c r="P7" s="1">
        <f t="shared" ref="P7:P16" si="1">M7-O7</f>
        <v>189</v>
      </c>
    </row>
    <row r="8" spans="1:17">
      <c r="A8" s="48"/>
      <c r="B8" s="48"/>
      <c r="C8" s="48"/>
      <c r="D8" s="48"/>
      <c r="E8" s="48"/>
      <c r="F8" s="48"/>
      <c r="G8" s="48"/>
      <c r="M8" s="1">
        <f t="shared" si="0"/>
        <v>0</v>
      </c>
      <c r="N8" s="3"/>
      <c r="O8">
        <f t="shared" ref="O8:O24" si="2">SUMIF(I8:L8,"&gt;="&amp;LARGE(I8:L8,N8))</f>
        <v>0</v>
      </c>
      <c r="P8" s="1">
        <f t="shared" si="1"/>
        <v>0</v>
      </c>
    </row>
    <row r="9" spans="1:17">
      <c r="A9" s="15"/>
      <c r="B9" s="15"/>
      <c r="C9" s="15"/>
      <c r="D9" s="15"/>
      <c r="E9" s="15"/>
      <c r="F9" s="15"/>
      <c r="G9" s="15"/>
      <c r="M9" s="1">
        <f t="shared" si="0"/>
        <v>0</v>
      </c>
      <c r="N9" s="3"/>
      <c r="O9">
        <f t="shared" si="2"/>
        <v>0</v>
      </c>
      <c r="P9" s="1">
        <f t="shared" si="1"/>
        <v>0</v>
      </c>
    </row>
    <row r="10" spans="1:17">
      <c r="A10" s="20"/>
      <c r="B10" s="20"/>
      <c r="C10" s="22"/>
      <c r="D10" s="22"/>
      <c r="E10" s="22"/>
      <c r="H10" s="22"/>
      <c r="M10" s="1">
        <f t="shared" si="0"/>
        <v>0</v>
      </c>
      <c r="N10" s="3"/>
      <c r="O10">
        <f t="shared" si="2"/>
        <v>0</v>
      </c>
      <c r="P10" s="1">
        <f t="shared" si="1"/>
        <v>0</v>
      </c>
    </row>
    <row r="11" spans="1:17">
      <c r="A11" s="19"/>
      <c r="B11" s="52" t="s">
        <v>471</v>
      </c>
      <c r="C11" s="52"/>
      <c r="D11" s="18"/>
      <c r="E11" s="18"/>
      <c r="H11" s="18"/>
      <c r="M11" s="1">
        <f t="shared" si="0"/>
        <v>0</v>
      </c>
      <c r="N11" s="3"/>
      <c r="O11">
        <f t="shared" si="2"/>
        <v>0</v>
      </c>
      <c r="P11" s="1">
        <f t="shared" si="1"/>
        <v>0</v>
      </c>
    </row>
    <row r="12" spans="1:17">
      <c r="A12" s="19"/>
      <c r="B12" s="18"/>
      <c r="C12" s="21"/>
      <c r="D12" s="21"/>
      <c r="E12" s="21"/>
      <c r="H12" s="21"/>
      <c r="M12" s="1">
        <f t="shared" si="0"/>
        <v>0</v>
      </c>
      <c r="N12" s="3"/>
      <c r="O12">
        <f t="shared" si="2"/>
        <v>0</v>
      </c>
      <c r="P12" s="1">
        <f t="shared" si="1"/>
        <v>0</v>
      </c>
    </row>
    <row r="13" spans="1:17">
      <c r="A13" s="19"/>
      <c r="B13" s="19"/>
      <c r="C13" s="21"/>
      <c r="D13" s="21"/>
      <c r="E13" s="21"/>
      <c r="H13" s="21"/>
      <c r="M13" s="1">
        <f t="shared" si="0"/>
        <v>0</v>
      </c>
      <c r="N13" s="3"/>
      <c r="O13">
        <f t="shared" si="2"/>
        <v>0</v>
      </c>
      <c r="P13" s="1">
        <f t="shared" si="1"/>
        <v>0</v>
      </c>
    </row>
    <row r="14" spans="1:17">
      <c r="A14" s="19"/>
      <c r="B14" s="19"/>
      <c r="C14" s="21"/>
      <c r="D14" s="21"/>
      <c r="E14" s="21"/>
      <c r="H14" s="21"/>
      <c r="M14" s="1">
        <f t="shared" si="0"/>
        <v>0</v>
      </c>
      <c r="N14" s="3"/>
      <c r="O14">
        <f t="shared" si="2"/>
        <v>0</v>
      </c>
      <c r="P14" s="1">
        <f t="shared" si="1"/>
        <v>0</v>
      </c>
    </row>
    <row r="15" spans="1:17">
      <c r="M15" s="1">
        <f t="shared" si="0"/>
        <v>0</v>
      </c>
      <c r="N15" s="3"/>
      <c r="O15">
        <f t="shared" si="2"/>
        <v>0</v>
      </c>
      <c r="P15" s="1">
        <f t="shared" si="1"/>
        <v>0</v>
      </c>
    </row>
    <row r="16" spans="1:17">
      <c r="M16" s="1">
        <f t="shared" si="0"/>
        <v>0</v>
      </c>
      <c r="N16" s="3"/>
      <c r="O16">
        <f t="shared" si="2"/>
        <v>0</v>
      </c>
      <c r="P16" s="1">
        <f t="shared" si="1"/>
        <v>0</v>
      </c>
    </row>
    <row r="17" spans="13:16">
      <c r="M17" s="1">
        <f t="shared" si="0"/>
        <v>0</v>
      </c>
      <c r="N17" s="3"/>
      <c r="O17">
        <f t="shared" si="2"/>
        <v>0</v>
      </c>
      <c r="P17" s="1">
        <f>M17-O17</f>
        <v>0</v>
      </c>
    </row>
    <row r="18" spans="13:16">
      <c r="M18" s="1">
        <f t="shared" si="0"/>
        <v>0</v>
      </c>
      <c r="N18" s="3"/>
      <c r="O18">
        <f t="shared" si="2"/>
        <v>0</v>
      </c>
      <c r="P18" s="1">
        <f t="shared" ref="P18:P24" si="3">M18-O18</f>
        <v>0</v>
      </c>
    </row>
    <row r="19" spans="13:16">
      <c r="M19" s="1">
        <f t="shared" si="0"/>
        <v>0</v>
      </c>
      <c r="N19" s="3"/>
      <c r="O19">
        <f t="shared" si="2"/>
        <v>0</v>
      </c>
      <c r="P19" s="1">
        <f t="shared" si="3"/>
        <v>0</v>
      </c>
    </row>
    <row r="20" spans="13:16">
      <c r="M20" s="1">
        <f t="shared" si="0"/>
        <v>0</v>
      </c>
      <c r="N20" s="3"/>
      <c r="O20">
        <f t="shared" si="2"/>
        <v>0</v>
      </c>
      <c r="P20" s="1">
        <f t="shared" si="3"/>
        <v>0</v>
      </c>
    </row>
    <row r="21" spans="13:16">
      <c r="M21" s="1">
        <f t="shared" si="0"/>
        <v>0</v>
      </c>
      <c r="N21" s="3"/>
      <c r="O21">
        <f t="shared" si="2"/>
        <v>0</v>
      </c>
      <c r="P21" s="1">
        <f t="shared" si="3"/>
        <v>0</v>
      </c>
    </row>
    <row r="22" spans="13:16">
      <c r="M22" s="1">
        <f t="shared" si="0"/>
        <v>0</v>
      </c>
      <c r="N22" s="3"/>
      <c r="O22">
        <f t="shared" si="2"/>
        <v>0</v>
      </c>
      <c r="P22" s="1">
        <f t="shared" si="3"/>
        <v>0</v>
      </c>
    </row>
    <row r="23" spans="13:16">
      <c r="M23" s="1">
        <f t="shared" si="0"/>
        <v>0</v>
      </c>
      <c r="N23" s="3"/>
      <c r="O23">
        <f t="shared" si="2"/>
        <v>0</v>
      </c>
      <c r="P23" s="1">
        <f t="shared" si="3"/>
        <v>0</v>
      </c>
    </row>
    <row r="24" spans="13:16">
      <c r="M24" s="1">
        <f t="shared" si="0"/>
        <v>0</v>
      </c>
      <c r="N24" s="3"/>
      <c r="O24">
        <f t="shared" si="2"/>
        <v>0</v>
      </c>
      <c r="P24" s="1">
        <f t="shared" si="3"/>
        <v>0</v>
      </c>
    </row>
  </sheetData>
  <sortState ref="B4:R6">
    <sortCondition ref="M4:M6"/>
  </sortState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>
      <selection activeCell="H24" sqref="H24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4.7109375" style="1" customWidth="1"/>
    <col min="4" max="4" width="21.42578125" style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399</v>
      </c>
      <c r="C4" s="49" t="s">
        <v>400</v>
      </c>
      <c r="D4" s="49" t="s">
        <v>401</v>
      </c>
      <c r="F4" s="49" t="s">
        <v>69</v>
      </c>
      <c r="G4" s="49" t="s">
        <v>38</v>
      </c>
      <c r="H4" s="49" t="s">
        <v>161</v>
      </c>
      <c r="I4" s="51">
        <v>11</v>
      </c>
      <c r="J4" s="50">
        <v>1</v>
      </c>
      <c r="K4" s="50">
        <v>1</v>
      </c>
      <c r="L4" s="51">
        <v>1</v>
      </c>
      <c r="M4" s="50">
        <f t="shared" ref="M4:M24" si="0">SUM(I4:L4)</f>
        <v>14</v>
      </c>
      <c r="N4" s="50">
        <v>2</v>
      </c>
      <c r="O4" s="52">
        <v>12</v>
      </c>
      <c r="P4" s="50">
        <f t="shared" ref="P4:P17" si="1">M4-O4</f>
        <v>2</v>
      </c>
      <c r="Q4" s="50" t="s">
        <v>516</v>
      </c>
    </row>
    <row r="5" spans="1:17" s="54" customFormat="1">
      <c r="A5" s="53">
        <v>2</v>
      </c>
      <c r="B5" s="53" t="s">
        <v>374</v>
      </c>
      <c r="C5" s="53" t="s">
        <v>375</v>
      </c>
      <c r="D5" s="53" t="s">
        <v>376</v>
      </c>
      <c r="F5" s="53" t="s">
        <v>69</v>
      </c>
      <c r="G5" s="53" t="s">
        <v>38</v>
      </c>
      <c r="H5" s="53" t="s">
        <v>148</v>
      </c>
      <c r="I5" s="54">
        <v>2</v>
      </c>
      <c r="J5" s="54">
        <v>4</v>
      </c>
      <c r="K5" s="54">
        <v>7</v>
      </c>
      <c r="L5" s="55">
        <v>2</v>
      </c>
      <c r="M5" s="54">
        <f t="shared" si="0"/>
        <v>15</v>
      </c>
      <c r="N5" s="54">
        <v>2</v>
      </c>
      <c r="O5" s="56">
        <f>SUMIF(I5:L5,"&gt;="&amp;LARGE(I5:L5,N5))</f>
        <v>11</v>
      </c>
      <c r="P5" s="54">
        <f t="shared" si="1"/>
        <v>4</v>
      </c>
      <c r="Q5" s="54" t="s">
        <v>489</v>
      </c>
    </row>
    <row r="6" spans="1:17" s="54" customFormat="1">
      <c r="A6" s="53">
        <v>3</v>
      </c>
      <c r="B6" s="53" t="s">
        <v>394</v>
      </c>
      <c r="C6" s="53" t="s">
        <v>321</v>
      </c>
      <c r="D6" s="53" t="s">
        <v>395</v>
      </c>
      <c r="F6" s="53" t="s">
        <v>69</v>
      </c>
      <c r="G6" s="53" t="s">
        <v>38</v>
      </c>
      <c r="H6" s="53" t="s">
        <v>203</v>
      </c>
      <c r="I6" s="55">
        <v>9</v>
      </c>
      <c r="J6" s="54">
        <v>2</v>
      </c>
      <c r="K6" s="54">
        <v>2</v>
      </c>
      <c r="L6" s="55">
        <v>4</v>
      </c>
      <c r="M6" s="54">
        <f t="shared" si="0"/>
        <v>17</v>
      </c>
      <c r="N6" s="54">
        <v>2</v>
      </c>
      <c r="O6" s="56">
        <f>SUMIF(I6:L6,"&gt;="&amp;LARGE(I6:L6,N6))</f>
        <v>13</v>
      </c>
      <c r="P6" s="54">
        <f t="shared" si="1"/>
        <v>4</v>
      </c>
      <c r="Q6" s="54" t="s">
        <v>489</v>
      </c>
    </row>
    <row r="7" spans="1:17" s="54" customFormat="1">
      <c r="A7" s="53">
        <v>4</v>
      </c>
      <c r="B7" s="53" t="s">
        <v>371</v>
      </c>
      <c r="C7" s="53" t="s">
        <v>372</v>
      </c>
      <c r="D7" s="53" t="s">
        <v>373</v>
      </c>
      <c r="F7" s="53" t="s">
        <v>69</v>
      </c>
      <c r="G7" s="53" t="s">
        <v>38</v>
      </c>
      <c r="H7" s="53" t="s">
        <v>141</v>
      </c>
      <c r="I7" s="54">
        <v>1</v>
      </c>
      <c r="J7" s="54">
        <v>90</v>
      </c>
      <c r="K7" s="55">
        <v>5</v>
      </c>
      <c r="L7" s="55">
        <v>90</v>
      </c>
      <c r="M7" s="54">
        <f t="shared" si="0"/>
        <v>186</v>
      </c>
      <c r="N7" s="54">
        <v>2</v>
      </c>
      <c r="O7" s="56">
        <f>SUMIF(I7:L7,"&gt;="&amp;LARGE(I7:L7,N7))</f>
        <v>180</v>
      </c>
      <c r="P7" s="54">
        <f t="shared" si="1"/>
        <v>6</v>
      </c>
      <c r="Q7" s="54" t="s">
        <v>489</v>
      </c>
    </row>
    <row r="8" spans="1:17" s="54" customFormat="1">
      <c r="A8" s="53">
        <v>5</v>
      </c>
      <c r="B8" s="53" t="s">
        <v>381</v>
      </c>
      <c r="C8" s="53" t="s">
        <v>382</v>
      </c>
      <c r="D8" s="53" t="s">
        <v>383</v>
      </c>
      <c r="F8" s="53" t="s">
        <v>69</v>
      </c>
      <c r="G8" s="53" t="s">
        <v>38</v>
      </c>
      <c r="H8" s="53" t="s">
        <v>152</v>
      </c>
      <c r="I8" s="55">
        <v>4</v>
      </c>
      <c r="J8" s="54">
        <v>6</v>
      </c>
      <c r="K8" s="54">
        <v>9</v>
      </c>
      <c r="L8" s="55">
        <v>3</v>
      </c>
      <c r="M8" s="54">
        <f t="shared" si="0"/>
        <v>22</v>
      </c>
      <c r="N8" s="54">
        <v>2</v>
      </c>
      <c r="O8" s="56">
        <f>SUMIF(I8:L8,"&gt;="&amp;LARGE(I8:L8,N8))</f>
        <v>15</v>
      </c>
      <c r="P8" s="54">
        <f t="shared" si="1"/>
        <v>7</v>
      </c>
      <c r="Q8" s="54" t="s">
        <v>489</v>
      </c>
    </row>
    <row r="9" spans="1:17" s="66" customFormat="1">
      <c r="A9" s="14">
        <v>6</v>
      </c>
      <c r="B9" s="14" t="s">
        <v>387</v>
      </c>
      <c r="C9" s="14" t="s">
        <v>388</v>
      </c>
      <c r="D9" s="14" t="s">
        <v>323</v>
      </c>
      <c r="F9" s="14" t="s">
        <v>69</v>
      </c>
      <c r="G9" s="14" t="s">
        <v>38</v>
      </c>
      <c r="H9" s="14" t="s">
        <v>173</v>
      </c>
      <c r="I9" s="65">
        <v>6</v>
      </c>
      <c r="J9" s="66">
        <v>3</v>
      </c>
      <c r="K9" s="66">
        <v>8</v>
      </c>
      <c r="L9" s="65">
        <v>9</v>
      </c>
      <c r="M9" s="66">
        <f t="shared" si="0"/>
        <v>26</v>
      </c>
      <c r="N9" s="66">
        <v>2</v>
      </c>
      <c r="O9" s="67">
        <f>SUMIF(I9:L9,"&gt;="&amp;LARGE(I9:L9,N9))</f>
        <v>17</v>
      </c>
      <c r="P9" s="66">
        <f t="shared" si="1"/>
        <v>9</v>
      </c>
      <c r="Q9" s="66" t="s">
        <v>521</v>
      </c>
    </row>
    <row r="10" spans="1:17" s="54" customFormat="1">
      <c r="A10" s="53">
        <v>7</v>
      </c>
      <c r="B10" s="53" t="s">
        <v>384</v>
      </c>
      <c r="C10" s="53" t="s">
        <v>385</v>
      </c>
      <c r="D10" s="53" t="s">
        <v>386</v>
      </c>
      <c r="F10" s="53" t="s">
        <v>69</v>
      </c>
      <c r="G10" s="53" t="s">
        <v>38</v>
      </c>
      <c r="H10" s="53" t="s">
        <v>169</v>
      </c>
      <c r="I10" s="55">
        <v>5</v>
      </c>
      <c r="J10" s="54">
        <v>5</v>
      </c>
      <c r="K10" s="55">
        <v>99</v>
      </c>
      <c r="L10" s="55">
        <v>5</v>
      </c>
      <c r="M10" s="54">
        <f t="shared" si="0"/>
        <v>114</v>
      </c>
      <c r="N10" s="54">
        <v>2</v>
      </c>
      <c r="O10" s="56">
        <v>104</v>
      </c>
      <c r="P10" s="54">
        <f t="shared" si="1"/>
        <v>10</v>
      </c>
      <c r="Q10" s="54" t="s">
        <v>489</v>
      </c>
    </row>
    <row r="11" spans="1:17" s="54" customFormat="1">
      <c r="A11" s="53">
        <v>8</v>
      </c>
      <c r="B11" s="53" t="s">
        <v>389</v>
      </c>
      <c r="C11" s="53" t="s">
        <v>334</v>
      </c>
      <c r="D11" s="53" t="s">
        <v>390</v>
      </c>
      <c r="F11" s="53" t="s">
        <v>69</v>
      </c>
      <c r="G11" s="53" t="s">
        <v>38</v>
      </c>
      <c r="H11" s="53" t="s">
        <v>199</v>
      </c>
      <c r="I11" s="55">
        <v>7</v>
      </c>
      <c r="J11" s="55">
        <v>99</v>
      </c>
      <c r="K11" s="54">
        <v>3</v>
      </c>
      <c r="L11" s="55">
        <v>10</v>
      </c>
      <c r="M11" s="54">
        <f t="shared" si="0"/>
        <v>119</v>
      </c>
      <c r="N11" s="54">
        <v>2</v>
      </c>
      <c r="O11" s="56">
        <f>SUMIF(I11:L11,"&gt;="&amp;LARGE(I11:L11,N11))</f>
        <v>109</v>
      </c>
      <c r="P11" s="54">
        <f t="shared" si="1"/>
        <v>10</v>
      </c>
      <c r="Q11" s="54" t="s">
        <v>489</v>
      </c>
    </row>
    <row r="12" spans="1:17" s="54" customFormat="1">
      <c r="A12" s="53">
        <v>9</v>
      </c>
      <c r="B12" s="53" t="s">
        <v>396</v>
      </c>
      <c r="C12" s="53" t="s">
        <v>397</v>
      </c>
      <c r="D12" s="53" t="s">
        <v>398</v>
      </c>
      <c r="F12" s="53" t="s">
        <v>69</v>
      </c>
      <c r="G12" s="53" t="s">
        <v>38</v>
      </c>
      <c r="H12" s="53" t="s">
        <v>280</v>
      </c>
      <c r="I12" s="55">
        <v>10</v>
      </c>
      <c r="J12" s="55">
        <v>7</v>
      </c>
      <c r="K12" s="54">
        <v>4</v>
      </c>
      <c r="L12" s="55">
        <v>7</v>
      </c>
      <c r="M12" s="54">
        <f t="shared" si="0"/>
        <v>28</v>
      </c>
      <c r="N12" s="54">
        <v>2</v>
      </c>
      <c r="O12" s="56">
        <v>17</v>
      </c>
      <c r="P12" s="54">
        <f t="shared" si="1"/>
        <v>11</v>
      </c>
      <c r="Q12" s="55" t="s">
        <v>489</v>
      </c>
    </row>
    <row r="13" spans="1:17" s="54" customFormat="1">
      <c r="A13" s="53">
        <v>10</v>
      </c>
      <c r="B13" s="53" t="s">
        <v>391</v>
      </c>
      <c r="C13" s="53" t="s">
        <v>392</v>
      </c>
      <c r="D13" s="53" t="s">
        <v>393</v>
      </c>
      <c r="F13" s="53" t="s">
        <v>69</v>
      </c>
      <c r="G13" s="53" t="s">
        <v>34</v>
      </c>
      <c r="H13" s="53" t="s">
        <v>292</v>
      </c>
      <c r="I13" s="55">
        <v>8</v>
      </c>
      <c r="J13" s="55">
        <v>99</v>
      </c>
      <c r="K13" s="55">
        <v>6</v>
      </c>
      <c r="L13" s="55">
        <v>8</v>
      </c>
      <c r="M13" s="54">
        <f t="shared" si="0"/>
        <v>121</v>
      </c>
      <c r="N13" s="54">
        <v>2</v>
      </c>
      <c r="O13" s="56">
        <v>107</v>
      </c>
      <c r="P13" s="54">
        <f t="shared" si="1"/>
        <v>14</v>
      </c>
      <c r="Q13" s="55" t="s">
        <v>489</v>
      </c>
    </row>
    <row r="14" spans="1:17">
      <c r="A14" s="14">
        <v>11</v>
      </c>
      <c r="B14" s="14" t="s">
        <v>377</v>
      </c>
      <c r="C14" s="14" t="s">
        <v>378</v>
      </c>
      <c r="D14" s="14" t="s">
        <v>379</v>
      </c>
      <c r="F14" s="14" t="s">
        <v>69</v>
      </c>
      <c r="G14" s="14" t="s">
        <v>34</v>
      </c>
      <c r="H14" s="14" t="s">
        <v>380</v>
      </c>
      <c r="I14" s="1">
        <v>3</v>
      </c>
      <c r="J14" s="1">
        <v>99</v>
      </c>
      <c r="K14" s="4">
        <v>99</v>
      </c>
      <c r="L14" s="4">
        <v>99</v>
      </c>
      <c r="M14" s="1">
        <f t="shared" si="0"/>
        <v>300</v>
      </c>
      <c r="N14" s="3">
        <v>2</v>
      </c>
      <c r="O14">
        <v>198</v>
      </c>
      <c r="P14" s="1">
        <f t="shared" si="1"/>
        <v>102</v>
      </c>
      <c r="Q14" s="55" t="s">
        <v>520</v>
      </c>
    </row>
    <row r="15" spans="1:17" s="54" customFormat="1">
      <c r="A15" s="53">
        <v>12</v>
      </c>
      <c r="B15" s="69" t="s">
        <v>510</v>
      </c>
      <c r="C15" s="69" t="s">
        <v>509</v>
      </c>
      <c r="D15" s="69" t="s">
        <v>511</v>
      </c>
      <c r="F15" s="69" t="s">
        <v>69</v>
      </c>
      <c r="G15" s="69" t="s">
        <v>34</v>
      </c>
      <c r="H15" s="69" t="s">
        <v>141</v>
      </c>
      <c r="I15" s="55">
        <v>99</v>
      </c>
      <c r="J15" s="55">
        <v>99</v>
      </c>
      <c r="K15" s="55">
        <v>99</v>
      </c>
      <c r="L15" s="55">
        <v>6</v>
      </c>
      <c r="M15" s="54">
        <f t="shared" si="0"/>
        <v>303</v>
      </c>
      <c r="N15" s="54">
        <v>2</v>
      </c>
      <c r="O15" s="56">
        <v>198</v>
      </c>
      <c r="P15" s="54">
        <f t="shared" si="1"/>
        <v>105</v>
      </c>
      <c r="Q15" s="54" t="s">
        <v>489</v>
      </c>
    </row>
    <row r="16" spans="1:17">
      <c r="A16" s="14">
        <v>13</v>
      </c>
      <c r="B16" s="14" t="s">
        <v>402</v>
      </c>
      <c r="C16" s="14" t="s">
        <v>220</v>
      </c>
      <c r="D16" s="14" t="s">
        <v>403</v>
      </c>
      <c r="F16" s="14" t="s">
        <v>69</v>
      </c>
      <c r="G16" s="14" t="s">
        <v>38</v>
      </c>
      <c r="H16" s="14" t="s">
        <v>173</v>
      </c>
      <c r="I16" s="4">
        <v>90</v>
      </c>
      <c r="J16" s="4">
        <v>90</v>
      </c>
      <c r="K16" s="4">
        <v>99</v>
      </c>
      <c r="L16" s="4">
        <v>99</v>
      </c>
      <c r="M16" s="1">
        <f t="shared" si="0"/>
        <v>378</v>
      </c>
      <c r="N16" s="3">
        <v>2</v>
      </c>
      <c r="O16">
        <f>SUMIF(I16:L16,"&gt;="&amp;LARGE(I16:L16,N16))</f>
        <v>198</v>
      </c>
      <c r="P16" s="1">
        <f t="shared" si="1"/>
        <v>180</v>
      </c>
    </row>
    <row r="17" spans="1:16">
      <c r="A17" s="31">
        <v>14</v>
      </c>
      <c r="B17" s="14" t="s">
        <v>454</v>
      </c>
      <c r="C17" s="14" t="s">
        <v>455</v>
      </c>
      <c r="D17" s="14" t="s">
        <v>456</v>
      </c>
      <c r="E17" s="14"/>
      <c r="F17" s="14" t="s">
        <v>69</v>
      </c>
      <c r="G17" s="14" t="s">
        <v>38</v>
      </c>
      <c r="H17" s="14" t="s">
        <v>148</v>
      </c>
      <c r="I17" s="4">
        <v>99</v>
      </c>
      <c r="J17" s="4">
        <v>99</v>
      </c>
      <c r="K17" s="4">
        <v>99</v>
      </c>
      <c r="L17" s="4">
        <v>99</v>
      </c>
      <c r="M17" s="1">
        <f t="shared" si="0"/>
        <v>396</v>
      </c>
      <c r="N17" s="3">
        <v>2</v>
      </c>
      <c r="O17">
        <v>198</v>
      </c>
      <c r="P17" s="1">
        <f t="shared" si="1"/>
        <v>198</v>
      </c>
    </row>
    <row r="18" spans="1:16">
      <c r="A18" s="15"/>
      <c r="B18" s="15"/>
      <c r="C18" s="15"/>
      <c r="D18" s="15"/>
      <c r="E18" s="15"/>
      <c r="F18" s="15"/>
      <c r="G18" s="15"/>
      <c r="H18" s="42"/>
      <c r="M18" s="1">
        <f t="shared" si="0"/>
        <v>0</v>
      </c>
      <c r="N18" s="3"/>
      <c r="O18">
        <f t="shared" ref="O18:O24" si="2">SUMIF(I18:L18,"&gt;="&amp;LARGE(I18:L18,N18))</f>
        <v>0</v>
      </c>
      <c r="P18" s="1">
        <f t="shared" ref="P18:P24" si="3">M18-O18</f>
        <v>0</v>
      </c>
    </row>
    <row r="19" spans="1:16">
      <c r="A19" s="43"/>
      <c r="B19" s="52" t="s">
        <v>519</v>
      </c>
      <c r="C19" s="57"/>
      <c r="D19" s="42"/>
      <c r="E19" s="42"/>
      <c r="H19" s="42"/>
      <c r="M19" s="1">
        <f t="shared" si="0"/>
        <v>0</v>
      </c>
      <c r="N19" s="3"/>
      <c r="O19">
        <f t="shared" si="2"/>
        <v>0</v>
      </c>
      <c r="P19" s="1">
        <f t="shared" si="3"/>
        <v>0</v>
      </c>
    </row>
    <row r="20" spans="1:16">
      <c r="M20" s="1">
        <f t="shared" si="0"/>
        <v>0</v>
      </c>
      <c r="N20" s="3"/>
      <c r="O20">
        <f t="shared" si="2"/>
        <v>0</v>
      </c>
      <c r="P20" s="1">
        <f t="shared" si="3"/>
        <v>0</v>
      </c>
    </row>
    <row r="21" spans="1:16">
      <c r="A21" s="43"/>
      <c r="B21" s="42"/>
      <c r="C21" s="42"/>
      <c r="D21" s="42"/>
      <c r="E21" s="42"/>
      <c r="H21" s="42"/>
      <c r="M21" s="1">
        <f t="shared" si="0"/>
        <v>0</v>
      </c>
      <c r="N21" s="3"/>
      <c r="O21">
        <f t="shared" si="2"/>
        <v>0</v>
      </c>
      <c r="P21" s="1">
        <f t="shared" si="3"/>
        <v>0</v>
      </c>
    </row>
    <row r="22" spans="1:16">
      <c r="M22" s="1">
        <f t="shared" si="0"/>
        <v>0</v>
      </c>
      <c r="N22" s="3"/>
      <c r="O22">
        <f t="shared" si="2"/>
        <v>0</v>
      </c>
      <c r="P22" s="1">
        <f t="shared" si="3"/>
        <v>0</v>
      </c>
    </row>
    <row r="23" spans="1:16">
      <c r="M23" s="1">
        <f t="shared" si="0"/>
        <v>0</v>
      </c>
      <c r="N23" s="3"/>
      <c r="O23">
        <f t="shared" si="2"/>
        <v>0</v>
      </c>
      <c r="P23" s="1">
        <f t="shared" si="3"/>
        <v>0</v>
      </c>
    </row>
    <row r="24" spans="1:16">
      <c r="M24" s="1">
        <f t="shared" si="0"/>
        <v>0</v>
      </c>
      <c r="N24" s="3"/>
      <c r="O24">
        <f t="shared" si="2"/>
        <v>0</v>
      </c>
      <c r="P24" s="1">
        <f t="shared" si="3"/>
        <v>0</v>
      </c>
    </row>
  </sheetData>
  <sortState ref="B4:P17">
    <sortCondition ref="P4:P17"/>
    <sortCondition ref="L4:L17"/>
  </sortState>
  <pageMargins left="0.7" right="0.7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workbookViewId="0">
      <selection activeCell="C21" sqref="C21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3.85546875" style="1" customWidth="1"/>
    <col min="4" max="4" width="16.140625" style="1" bestFit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457</v>
      </c>
      <c r="C4" s="49" t="s">
        <v>425</v>
      </c>
      <c r="D4" s="49" t="s">
        <v>458</v>
      </c>
      <c r="E4" s="49"/>
      <c r="F4" s="49" t="s">
        <v>76</v>
      </c>
      <c r="G4" s="49" t="s">
        <v>38</v>
      </c>
      <c r="H4" s="49" t="s">
        <v>439</v>
      </c>
      <c r="I4" s="51">
        <v>99</v>
      </c>
      <c r="J4" s="51">
        <v>1</v>
      </c>
      <c r="K4" s="50">
        <v>1</v>
      </c>
      <c r="L4" s="51">
        <v>1</v>
      </c>
      <c r="M4" s="50">
        <f t="shared" ref="M4:M23" si="0">SUM(I4:L4)</f>
        <v>102</v>
      </c>
      <c r="N4" s="50">
        <v>2</v>
      </c>
      <c r="O4" s="52">
        <v>100</v>
      </c>
      <c r="P4" s="50">
        <f>M4-O4</f>
        <v>2</v>
      </c>
      <c r="Q4" s="50" t="s">
        <v>488</v>
      </c>
    </row>
    <row r="5" spans="1:17" s="54" customFormat="1">
      <c r="A5" s="53">
        <v>2</v>
      </c>
      <c r="B5" s="53" t="s">
        <v>404</v>
      </c>
      <c r="C5" s="53" t="s">
        <v>405</v>
      </c>
      <c r="D5" s="53" t="s">
        <v>406</v>
      </c>
      <c r="F5" s="53" t="s">
        <v>76</v>
      </c>
      <c r="G5" s="53" t="s">
        <v>38</v>
      </c>
      <c r="H5" s="53" t="s">
        <v>173</v>
      </c>
      <c r="I5" s="54">
        <v>1</v>
      </c>
      <c r="J5" s="54">
        <v>2</v>
      </c>
      <c r="K5" s="54">
        <v>2</v>
      </c>
      <c r="L5" s="55">
        <v>2</v>
      </c>
      <c r="M5" s="54">
        <f t="shared" si="0"/>
        <v>7</v>
      </c>
      <c r="N5" s="54">
        <v>2</v>
      </c>
      <c r="O5" s="56">
        <v>4</v>
      </c>
      <c r="P5" s="54">
        <f>M5-O5</f>
        <v>3</v>
      </c>
      <c r="Q5" s="54" t="s">
        <v>489</v>
      </c>
    </row>
    <row r="6" spans="1:17" s="54" customFormat="1">
      <c r="A6" s="53">
        <v>3</v>
      </c>
      <c r="B6" s="53" t="s">
        <v>407</v>
      </c>
      <c r="C6" s="53" t="s">
        <v>408</v>
      </c>
      <c r="D6" s="53" t="s">
        <v>409</v>
      </c>
      <c r="F6" s="53" t="s">
        <v>76</v>
      </c>
      <c r="G6" s="53" t="s">
        <v>38</v>
      </c>
      <c r="H6" s="53" t="s">
        <v>148</v>
      </c>
      <c r="I6" s="54">
        <v>2</v>
      </c>
      <c r="J6" s="54">
        <v>90</v>
      </c>
      <c r="K6" s="54">
        <v>3</v>
      </c>
      <c r="L6" s="55">
        <v>99</v>
      </c>
      <c r="M6" s="54">
        <f t="shared" si="0"/>
        <v>194</v>
      </c>
      <c r="N6" s="54">
        <v>2</v>
      </c>
      <c r="O6" s="56">
        <f>SUMIF(I6:L6,"&gt;="&amp;LARGE(I6:L6,N6))</f>
        <v>189</v>
      </c>
      <c r="P6" s="54">
        <f>M6-O6</f>
        <v>5</v>
      </c>
      <c r="Q6" s="54" t="s">
        <v>489</v>
      </c>
    </row>
    <row r="7" spans="1:17" s="66" customFormat="1">
      <c r="A7" s="14">
        <v>4</v>
      </c>
      <c r="B7" s="14" t="s">
        <v>413</v>
      </c>
      <c r="C7" s="14" t="s">
        <v>217</v>
      </c>
      <c r="D7" s="14" t="s">
        <v>414</v>
      </c>
      <c r="F7" s="14" t="s">
        <v>76</v>
      </c>
      <c r="G7" s="14" t="s">
        <v>38</v>
      </c>
      <c r="H7" s="14" t="s">
        <v>141</v>
      </c>
      <c r="I7" s="65">
        <v>90</v>
      </c>
      <c r="J7" s="66">
        <v>3</v>
      </c>
      <c r="K7" s="66">
        <v>90</v>
      </c>
      <c r="L7" s="65">
        <v>90</v>
      </c>
      <c r="M7" s="66">
        <f t="shared" si="0"/>
        <v>273</v>
      </c>
      <c r="N7" s="66">
        <v>2</v>
      </c>
      <c r="O7" s="67">
        <v>180</v>
      </c>
      <c r="P7" s="66">
        <f>M7-O7</f>
        <v>93</v>
      </c>
      <c r="Q7" s="65" t="s">
        <v>517</v>
      </c>
    </row>
    <row r="8" spans="1:17" s="54" customFormat="1">
      <c r="A8" s="64">
        <v>5</v>
      </c>
      <c r="B8" s="53" t="s">
        <v>410</v>
      </c>
      <c r="C8" s="53" t="s">
        <v>411</v>
      </c>
      <c r="D8" s="53" t="s">
        <v>412</v>
      </c>
      <c r="F8" s="53" t="s">
        <v>76</v>
      </c>
      <c r="G8" s="53" t="s">
        <v>38</v>
      </c>
      <c r="H8" s="53" t="s">
        <v>165</v>
      </c>
      <c r="I8" s="55">
        <v>3</v>
      </c>
      <c r="J8" s="55">
        <v>90</v>
      </c>
      <c r="K8" s="55">
        <v>99</v>
      </c>
      <c r="L8" s="55">
        <v>90</v>
      </c>
      <c r="M8" s="54">
        <f t="shared" si="0"/>
        <v>282</v>
      </c>
      <c r="N8" s="54">
        <v>2</v>
      </c>
      <c r="O8" s="56">
        <v>189</v>
      </c>
      <c r="P8" s="54">
        <f>M8-O8</f>
        <v>93</v>
      </c>
      <c r="Q8" s="55" t="s">
        <v>489</v>
      </c>
    </row>
    <row r="9" spans="1:17">
      <c r="M9" s="1">
        <f t="shared" si="0"/>
        <v>0</v>
      </c>
      <c r="N9" s="3"/>
      <c r="O9">
        <f t="shared" ref="O9:O23" si="1">SUMIF(I9:L9,"&gt;="&amp;LARGE(I9:L9,N9))</f>
        <v>0</v>
      </c>
      <c r="P9" s="1">
        <f t="shared" ref="P9:P15" si="2">M9-O9</f>
        <v>0</v>
      </c>
    </row>
    <row r="10" spans="1:17">
      <c r="A10" s="15"/>
      <c r="B10" s="15"/>
      <c r="C10" s="15"/>
      <c r="D10" s="15"/>
      <c r="E10" s="15"/>
      <c r="F10" s="15"/>
      <c r="G10" s="15"/>
      <c r="H10" s="45"/>
      <c r="M10" s="1">
        <f t="shared" si="0"/>
        <v>0</v>
      </c>
      <c r="N10" s="3"/>
      <c r="O10">
        <f t="shared" si="1"/>
        <v>0</v>
      </c>
      <c r="P10" s="1">
        <f t="shared" si="2"/>
        <v>0</v>
      </c>
    </row>
    <row r="11" spans="1:17">
      <c r="A11" s="15"/>
      <c r="B11" s="15"/>
      <c r="C11" s="15"/>
      <c r="D11" s="15"/>
      <c r="E11" s="15"/>
      <c r="F11" s="15"/>
      <c r="G11" s="15"/>
      <c r="H11" s="15"/>
      <c r="M11" s="1">
        <f t="shared" si="0"/>
        <v>0</v>
      </c>
      <c r="N11" s="3"/>
      <c r="O11">
        <f t="shared" si="1"/>
        <v>0</v>
      </c>
      <c r="P11" s="1">
        <f t="shared" si="2"/>
        <v>0</v>
      </c>
    </row>
    <row r="12" spans="1:17">
      <c r="A12" s="15"/>
      <c r="B12" s="52" t="s">
        <v>473</v>
      </c>
      <c r="C12" s="50"/>
      <c r="D12" s="15"/>
      <c r="E12" s="15"/>
      <c r="F12" s="15"/>
      <c r="G12" s="15"/>
      <c r="H12" s="45"/>
      <c r="M12" s="1">
        <f t="shared" si="0"/>
        <v>0</v>
      </c>
      <c r="N12" s="3"/>
      <c r="O12">
        <f t="shared" si="1"/>
        <v>0</v>
      </c>
      <c r="P12" s="1">
        <f t="shared" si="2"/>
        <v>0</v>
      </c>
    </row>
    <row r="13" spans="1:17">
      <c r="A13" s="15"/>
      <c r="B13" s="15"/>
      <c r="C13" s="15"/>
      <c r="D13" s="15"/>
      <c r="E13" s="15"/>
      <c r="F13" s="15"/>
      <c r="G13" s="15"/>
      <c r="H13" s="45"/>
      <c r="M13" s="1">
        <f t="shared" si="0"/>
        <v>0</v>
      </c>
      <c r="N13" s="3"/>
      <c r="O13">
        <f t="shared" si="1"/>
        <v>0</v>
      </c>
      <c r="P13" s="1">
        <f t="shared" si="2"/>
        <v>0</v>
      </c>
    </row>
    <row r="14" spans="1:17">
      <c r="A14" s="44"/>
      <c r="B14" s="45"/>
      <c r="C14" s="45"/>
      <c r="D14" s="45"/>
      <c r="E14" s="45"/>
      <c r="H14" s="47"/>
      <c r="M14" s="1">
        <f t="shared" si="0"/>
        <v>0</v>
      </c>
      <c r="N14" s="3"/>
      <c r="O14">
        <f t="shared" si="1"/>
        <v>0</v>
      </c>
      <c r="P14" s="1">
        <f t="shared" si="2"/>
        <v>0</v>
      </c>
    </row>
    <row r="15" spans="1:17">
      <c r="M15" s="1">
        <f t="shared" si="0"/>
        <v>0</v>
      </c>
      <c r="N15" s="3"/>
      <c r="O15">
        <f t="shared" si="1"/>
        <v>0</v>
      </c>
      <c r="P15" s="1">
        <f t="shared" si="2"/>
        <v>0</v>
      </c>
    </row>
    <row r="16" spans="1:17">
      <c r="M16" s="1">
        <f t="shared" si="0"/>
        <v>0</v>
      </c>
      <c r="N16" s="3"/>
      <c r="O16">
        <f t="shared" si="1"/>
        <v>0</v>
      </c>
      <c r="P16" s="1">
        <f>M16-O16</f>
        <v>0</v>
      </c>
    </row>
    <row r="17" spans="13:16">
      <c r="M17" s="1">
        <f t="shared" si="0"/>
        <v>0</v>
      </c>
      <c r="N17" s="3"/>
      <c r="O17">
        <f t="shared" si="1"/>
        <v>0</v>
      </c>
      <c r="P17" s="1">
        <f t="shared" ref="P17:P23" si="3">M17-O17</f>
        <v>0</v>
      </c>
    </row>
    <row r="18" spans="13:16">
      <c r="M18" s="1">
        <f t="shared" si="0"/>
        <v>0</v>
      </c>
      <c r="N18" s="3"/>
      <c r="O18">
        <f t="shared" si="1"/>
        <v>0</v>
      </c>
      <c r="P18" s="1">
        <f t="shared" si="3"/>
        <v>0</v>
      </c>
    </row>
    <row r="19" spans="13:16">
      <c r="M19" s="1">
        <f t="shared" si="0"/>
        <v>0</v>
      </c>
      <c r="N19" s="3"/>
      <c r="O19">
        <f t="shared" si="1"/>
        <v>0</v>
      </c>
      <c r="P19" s="1">
        <f t="shared" si="3"/>
        <v>0</v>
      </c>
    </row>
    <row r="20" spans="13:16">
      <c r="M20" s="1">
        <f t="shared" si="0"/>
        <v>0</v>
      </c>
      <c r="N20" s="3"/>
      <c r="O20">
        <f t="shared" si="1"/>
        <v>0</v>
      </c>
      <c r="P20" s="1">
        <f t="shared" si="3"/>
        <v>0</v>
      </c>
    </row>
    <row r="21" spans="13:16">
      <c r="M21" s="1">
        <f t="shared" si="0"/>
        <v>0</v>
      </c>
      <c r="N21" s="3"/>
      <c r="O21">
        <f t="shared" si="1"/>
        <v>0</v>
      </c>
      <c r="P21" s="1">
        <f t="shared" si="3"/>
        <v>0</v>
      </c>
    </row>
    <row r="22" spans="13:16">
      <c r="M22" s="1">
        <f t="shared" si="0"/>
        <v>0</v>
      </c>
      <c r="N22" s="3"/>
      <c r="O22">
        <f t="shared" si="1"/>
        <v>0</v>
      </c>
      <c r="P22" s="1">
        <f t="shared" si="3"/>
        <v>0</v>
      </c>
    </row>
    <row r="23" spans="13:16">
      <c r="M23" s="1">
        <f t="shared" si="0"/>
        <v>0</v>
      </c>
      <c r="N23" s="3"/>
      <c r="O23">
        <f t="shared" si="1"/>
        <v>0</v>
      </c>
      <c r="P23" s="1">
        <f t="shared" si="3"/>
        <v>0</v>
      </c>
    </row>
  </sheetData>
  <sortState ref="B4:P8">
    <sortCondition ref="P4:P8"/>
    <sortCondition ref="L4:L8"/>
  </sortState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C11" sqref="C11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0.85546875" style="1" bestFit="1" customWidth="1"/>
    <col min="4" max="4" width="16.140625" style="1" bestFit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415</v>
      </c>
      <c r="C4" s="49" t="s">
        <v>405</v>
      </c>
      <c r="D4" s="49" t="s">
        <v>416</v>
      </c>
      <c r="F4" s="49" t="s">
        <v>115</v>
      </c>
      <c r="G4" s="49" t="s">
        <v>38</v>
      </c>
      <c r="H4" s="49" t="s">
        <v>173</v>
      </c>
      <c r="I4" s="50">
        <v>1</v>
      </c>
      <c r="J4" s="50">
        <v>1</v>
      </c>
      <c r="K4" s="50">
        <v>1</v>
      </c>
      <c r="L4" s="51">
        <v>1</v>
      </c>
      <c r="M4" s="50">
        <f t="shared" ref="M4:M25" si="0">SUM(I4:L4)</f>
        <v>4</v>
      </c>
      <c r="N4" s="50">
        <v>2</v>
      </c>
      <c r="O4" s="52">
        <f t="shared" ref="O4:O25" si="1">SUMIF(I4:L4,"&gt;="&amp;LARGE(I4:L4,N4))</f>
        <v>4</v>
      </c>
      <c r="P4" s="50">
        <f>M4-O4</f>
        <v>0</v>
      </c>
      <c r="Q4" s="50" t="s">
        <v>488</v>
      </c>
    </row>
    <row r="5" spans="1:17" s="54" customFormat="1">
      <c r="A5" s="54">
        <v>2</v>
      </c>
      <c r="B5" s="54" t="s">
        <v>512</v>
      </c>
      <c r="C5" s="54" t="s">
        <v>509</v>
      </c>
      <c r="D5" s="54" t="s">
        <v>513</v>
      </c>
      <c r="F5" s="55" t="s">
        <v>115</v>
      </c>
      <c r="G5" s="55" t="s">
        <v>38</v>
      </c>
      <c r="H5" s="55" t="s">
        <v>141</v>
      </c>
      <c r="I5" s="54">
        <v>99</v>
      </c>
      <c r="J5" s="54">
        <v>99</v>
      </c>
      <c r="K5" s="54">
        <v>99</v>
      </c>
      <c r="L5" s="55">
        <v>2</v>
      </c>
      <c r="M5" s="54">
        <f t="shared" si="0"/>
        <v>299</v>
      </c>
      <c r="N5" s="54">
        <v>2</v>
      </c>
      <c r="O5" s="56">
        <f t="shared" si="1"/>
        <v>297</v>
      </c>
      <c r="P5" s="54">
        <f t="shared" ref="P5:P17" si="2">M5-O5</f>
        <v>2</v>
      </c>
      <c r="Q5" s="54" t="s">
        <v>489</v>
      </c>
    </row>
    <row r="6" spans="1:17">
      <c r="L6" s="4"/>
      <c r="M6" s="1">
        <f t="shared" si="0"/>
        <v>0</v>
      </c>
      <c r="N6" s="3"/>
      <c r="O6">
        <f t="shared" si="1"/>
        <v>0</v>
      </c>
      <c r="P6" s="1">
        <f t="shared" si="2"/>
        <v>0</v>
      </c>
    </row>
    <row r="7" spans="1:17">
      <c r="B7" s="52" t="s">
        <v>471</v>
      </c>
      <c r="C7" s="50"/>
      <c r="I7" s="4"/>
      <c r="J7" s="4"/>
      <c r="K7" s="4"/>
      <c r="L7" s="4"/>
      <c r="M7" s="1">
        <f t="shared" si="0"/>
        <v>0</v>
      </c>
      <c r="N7" s="3"/>
      <c r="O7">
        <f t="shared" si="1"/>
        <v>0</v>
      </c>
      <c r="P7" s="1">
        <f t="shared" si="2"/>
        <v>0</v>
      </c>
    </row>
    <row r="8" spans="1:17">
      <c r="M8" s="1">
        <f t="shared" si="0"/>
        <v>0</v>
      </c>
      <c r="N8" s="3"/>
      <c r="O8">
        <f t="shared" si="1"/>
        <v>0</v>
      </c>
      <c r="P8" s="1">
        <f t="shared" si="2"/>
        <v>0</v>
      </c>
    </row>
    <row r="9" spans="1:17">
      <c r="M9" s="1">
        <f t="shared" si="0"/>
        <v>0</v>
      </c>
      <c r="N9" s="3"/>
      <c r="O9">
        <f t="shared" si="1"/>
        <v>0</v>
      </c>
      <c r="P9" s="1">
        <f t="shared" si="2"/>
        <v>0</v>
      </c>
    </row>
    <row r="10" spans="1:17">
      <c r="M10" s="1">
        <f t="shared" si="0"/>
        <v>0</v>
      </c>
      <c r="N10" s="3"/>
      <c r="O10">
        <f t="shared" si="1"/>
        <v>0</v>
      </c>
      <c r="P10" s="1">
        <f t="shared" si="2"/>
        <v>0</v>
      </c>
    </row>
    <row r="11" spans="1:17">
      <c r="M11" s="1">
        <f t="shared" si="0"/>
        <v>0</v>
      </c>
      <c r="N11" s="3"/>
      <c r="O11">
        <f t="shared" si="1"/>
        <v>0</v>
      </c>
      <c r="P11" s="1">
        <f t="shared" si="2"/>
        <v>0</v>
      </c>
    </row>
    <row r="12" spans="1:17">
      <c r="M12" s="1">
        <f t="shared" si="0"/>
        <v>0</v>
      </c>
      <c r="N12" s="3"/>
      <c r="O12">
        <f t="shared" si="1"/>
        <v>0</v>
      </c>
      <c r="P12" s="1">
        <f t="shared" si="2"/>
        <v>0</v>
      </c>
    </row>
    <row r="13" spans="1:17">
      <c r="M13" s="1">
        <f t="shared" si="0"/>
        <v>0</v>
      </c>
      <c r="N13" s="3"/>
      <c r="O13">
        <f t="shared" si="1"/>
        <v>0</v>
      </c>
      <c r="P13" s="1">
        <f t="shared" si="2"/>
        <v>0</v>
      </c>
    </row>
    <row r="14" spans="1:17">
      <c r="M14" s="1">
        <f t="shared" si="0"/>
        <v>0</v>
      </c>
      <c r="N14" s="3"/>
      <c r="O14">
        <f t="shared" si="1"/>
        <v>0</v>
      </c>
      <c r="P14" s="1">
        <f t="shared" si="2"/>
        <v>0</v>
      </c>
    </row>
    <row r="15" spans="1:17">
      <c r="M15" s="1">
        <f t="shared" si="0"/>
        <v>0</v>
      </c>
      <c r="N15" s="3"/>
      <c r="O15">
        <f t="shared" si="1"/>
        <v>0</v>
      </c>
      <c r="P15" s="1">
        <f t="shared" si="2"/>
        <v>0</v>
      </c>
    </row>
    <row r="16" spans="1:17">
      <c r="M16" s="1">
        <f t="shared" si="0"/>
        <v>0</v>
      </c>
      <c r="N16" s="3"/>
      <c r="O16">
        <f t="shared" si="1"/>
        <v>0</v>
      </c>
      <c r="P16" s="1">
        <f t="shared" si="2"/>
        <v>0</v>
      </c>
    </row>
    <row r="17" spans="13:16">
      <c r="M17" s="1">
        <f t="shared" si="0"/>
        <v>0</v>
      </c>
      <c r="N17" s="3"/>
      <c r="O17">
        <f t="shared" si="1"/>
        <v>0</v>
      </c>
      <c r="P17" s="1">
        <f t="shared" si="2"/>
        <v>0</v>
      </c>
    </row>
    <row r="18" spans="13:16">
      <c r="M18" s="1">
        <f t="shared" si="0"/>
        <v>0</v>
      </c>
      <c r="N18" s="3"/>
      <c r="O18">
        <f t="shared" si="1"/>
        <v>0</v>
      </c>
      <c r="P18" s="1">
        <f>M18-O18</f>
        <v>0</v>
      </c>
    </row>
    <row r="19" spans="13:16">
      <c r="M19" s="1">
        <f t="shared" si="0"/>
        <v>0</v>
      </c>
      <c r="N19" s="3"/>
      <c r="O19">
        <f t="shared" si="1"/>
        <v>0</v>
      </c>
      <c r="P19" s="1">
        <f t="shared" ref="P19:P25" si="3">M19-O19</f>
        <v>0</v>
      </c>
    </row>
    <row r="20" spans="13:16">
      <c r="M20" s="1">
        <f t="shared" si="0"/>
        <v>0</v>
      </c>
      <c r="N20" s="3"/>
      <c r="O20">
        <f t="shared" si="1"/>
        <v>0</v>
      </c>
      <c r="P20" s="1">
        <f t="shared" si="3"/>
        <v>0</v>
      </c>
    </row>
    <row r="21" spans="13:16">
      <c r="M21" s="1">
        <f t="shared" si="0"/>
        <v>0</v>
      </c>
      <c r="N21" s="3"/>
      <c r="O21">
        <f t="shared" si="1"/>
        <v>0</v>
      </c>
      <c r="P21" s="1">
        <f t="shared" si="3"/>
        <v>0</v>
      </c>
    </row>
    <row r="22" spans="13:16">
      <c r="M22" s="1">
        <f t="shared" si="0"/>
        <v>0</v>
      </c>
      <c r="N22" s="3"/>
      <c r="O22">
        <f t="shared" si="1"/>
        <v>0</v>
      </c>
      <c r="P22" s="1">
        <f t="shared" si="3"/>
        <v>0</v>
      </c>
    </row>
    <row r="23" spans="13:16">
      <c r="M23" s="1">
        <f t="shared" si="0"/>
        <v>0</v>
      </c>
      <c r="N23" s="3"/>
      <c r="O23">
        <f t="shared" si="1"/>
        <v>0</v>
      </c>
      <c r="P23" s="1">
        <f t="shared" si="3"/>
        <v>0</v>
      </c>
    </row>
    <row r="24" spans="13:16">
      <c r="M24" s="1">
        <f t="shared" si="0"/>
        <v>0</v>
      </c>
      <c r="N24" s="3"/>
      <c r="O24">
        <f t="shared" si="1"/>
        <v>0</v>
      </c>
      <c r="P24" s="1">
        <f t="shared" si="3"/>
        <v>0</v>
      </c>
    </row>
    <row r="25" spans="13:16">
      <c r="M25" s="1">
        <f t="shared" si="0"/>
        <v>0</v>
      </c>
      <c r="N25" s="3"/>
      <c r="O25">
        <f t="shared" si="1"/>
        <v>0</v>
      </c>
      <c r="P25" s="1">
        <f t="shared" si="3"/>
        <v>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topLeftCell="A12" workbookViewId="0">
      <selection activeCell="C12" sqref="C12"/>
    </sheetView>
  </sheetViews>
  <sheetFormatPr defaultRowHeight="15"/>
  <cols>
    <col min="3" max="3" width="19.28515625" customWidth="1"/>
  </cols>
  <sheetData>
    <row r="1" spans="1:7">
      <c r="A1" s="8">
        <v>1</v>
      </c>
      <c r="B1" s="3" t="s">
        <v>95</v>
      </c>
      <c r="C1" s="3" t="s">
        <v>97</v>
      </c>
      <c r="D1" s="3" t="s">
        <v>96</v>
      </c>
      <c r="E1" s="3">
        <v>886170</v>
      </c>
      <c r="F1" s="3" t="s">
        <v>10</v>
      </c>
      <c r="G1" s="3" t="s">
        <v>14</v>
      </c>
    </row>
    <row r="2" spans="1:7">
      <c r="A2" s="8">
        <v>2</v>
      </c>
      <c r="B2" s="3" t="s">
        <v>18</v>
      </c>
      <c r="C2" s="3" t="s">
        <v>19</v>
      </c>
      <c r="D2" s="3" t="s">
        <v>20</v>
      </c>
      <c r="E2" s="3">
        <v>872787</v>
      </c>
      <c r="F2" s="3" t="s">
        <v>10</v>
      </c>
      <c r="G2" s="3" t="s">
        <v>14</v>
      </c>
    </row>
    <row r="3" spans="1:7">
      <c r="A3" s="8">
        <v>3</v>
      </c>
      <c r="B3" s="3" t="s">
        <v>11</v>
      </c>
      <c r="C3" s="3" t="s">
        <v>12</v>
      </c>
      <c r="D3" s="3" t="s">
        <v>13</v>
      </c>
      <c r="E3" s="3">
        <v>893108</v>
      </c>
      <c r="F3" s="3" t="s">
        <v>10</v>
      </c>
      <c r="G3" s="3" t="s">
        <v>14</v>
      </c>
    </row>
    <row r="4" spans="1:7">
      <c r="A4" s="8">
        <v>1</v>
      </c>
      <c r="B4" s="3" t="s">
        <v>7</v>
      </c>
      <c r="C4" s="3" t="s">
        <v>8</v>
      </c>
      <c r="D4" s="3" t="s">
        <v>9</v>
      </c>
      <c r="E4" s="3">
        <v>864949</v>
      </c>
      <c r="F4" s="3" t="s">
        <v>10</v>
      </c>
      <c r="G4" s="3" t="s">
        <v>10</v>
      </c>
    </row>
    <row r="5" spans="1:7">
      <c r="A5" s="8">
        <v>2</v>
      </c>
      <c r="B5" s="3" t="s">
        <v>24</v>
      </c>
      <c r="C5" s="3" t="s">
        <v>25</v>
      </c>
      <c r="D5" s="3" t="s">
        <v>26</v>
      </c>
      <c r="E5" s="3">
        <v>892976</v>
      </c>
      <c r="F5" s="3" t="s">
        <v>10</v>
      </c>
      <c r="G5" s="3" t="s">
        <v>10</v>
      </c>
    </row>
    <row r="6" spans="1:7">
      <c r="A6" s="8">
        <v>3</v>
      </c>
      <c r="B6" s="3" t="s">
        <v>15</v>
      </c>
      <c r="C6" s="3" t="s">
        <v>16</v>
      </c>
      <c r="D6" s="3" t="s">
        <v>17</v>
      </c>
      <c r="E6" s="3">
        <v>918426</v>
      </c>
      <c r="F6" s="3" t="s">
        <v>10</v>
      </c>
      <c r="G6" s="3" t="s">
        <v>10</v>
      </c>
    </row>
    <row r="7" spans="1:7">
      <c r="A7" s="8">
        <v>4</v>
      </c>
      <c r="B7" s="3" t="s">
        <v>21</v>
      </c>
      <c r="C7" s="3" t="s">
        <v>22</v>
      </c>
      <c r="D7" s="3" t="s">
        <v>23</v>
      </c>
      <c r="E7" s="3">
        <v>841356</v>
      </c>
      <c r="F7" s="3" t="s">
        <v>10</v>
      </c>
      <c r="G7" s="3" t="s">
        <v>10</v>
      </c>
    </row>
    <row r="8" spans="1:7">
      <c r="A8" s="8">
        <v>1</v>
      </c>
      <c r="B8" s="3" t="s">
        <v>98</v>
      </c>
      <c r="C8" s="3" t="s">
        <v>100</v>
      </c>
      <c r="D8" s="3" t="s">
        <v>99</v>
      </c>
      <c r="E8" s="3">
        <v>869250</v>
      </c>
      <c r="F8" s="3" t="s">
        <v>10</v>
      </c>
      <c r="G8" s="3" t="s">
        <v>27</v>
      </c>
    </row>
    <row r="9" spans="1:7">
      <c r="A9" s="8">
        <v>2</v>
      </c>
      <c r="B9" s="3" t="s">
        <v>28</v>
      </c>
      <c r="C9" s="3" t="s">
        <v>29</v>
      </c>
      <c r="D9" s="3" t="s">
        <v>30</v>
      </c>
      <c r="E9" s="3">
        <v>846109</v>
      </c>
      <c r="F9" s="3" t="s">
        <v>10</v>
      </c>
      <c r="G9" s="3" t="s">
        <v>27</v>
      </c>
    </row>
    <row r="10" spans="1:7">
      <c r="A10" s="8">
        <v>1</v>
      </c>
      <c r="B10" s="3" t="s">
        <v>101</v>
      </c>
      <c r="C10" s="3" t="s">
        <v>103</v>
      </c>
      <c r="D10" s="3" t="s">
        <v>102</v>
      </c>
      <c r="E10" s="3">
        <v>461810</v>
      </c>
      <c r="F10" s="3" t="s">
        <v>10</v>
      </c>
      <c r="G10" s="3" t="s">
        <v>34</v>
      </c>
    </row>
    <row r="11" spans="1:7">
      <c r="A11" s="8">
        <v>2</v>
      </c>
      <c r="B11" s="3" t="s">
        <v>31</v>
      </c>
      <c r="C11" s="3" t="s">
        <v>32</v>
      </c>
      <c r="D11" s="3" t="s">
        <v>33</v>
      </c>
      <c r="E11" s="3">
        <v>779281</v>
      </c>
      <c r="F11" s="3" t="s">
        <v>10</v>
      </c>
      <c r="G11" s="3" t="s">
        <v>34</v>
      </c>
    </row>
    <row r="12" spans="1:7">
      <c r="A12" s="8">
        <v>1</v>
      </c>
      <c r="B12" s="3" t="s">
        <v>35</v>
      </c>
      <c r="C12" s="3" t="s">
        <v>36</v>
      </c>
      <c r="D12" s="3" t="s">
        <v>37</v>
      </c>
      <c r="E12" s="3">
        <v>799290</v>
      </c>
      <c r="F12" s="3" t="s">
        <v>10</v>
      </c>
      <c r="G12" s="3" t="s">
        <v>38</v>
      </c>
    </row>
    <row r="13" spans="1:7">
      <c r="A13" s="8">
        <v>2</v>
      </c>
      <c r="B13" s="3" t="s">
        <v>45</v>
      </c>
      <c r="C13" s="3" t="s">
        <v>46</v>
      </c>
      <c r="D13" s="3" t="s">
        <v>47</v>
      </c>
      <c r="E13" s="3">
        <v>759079</v>
      </c>
      <c r="F13" s="3" t="s">
        <v>10</v>
      </c>
      <c r="G13" s="3" t="s">
        <v>38</v>
      </c>
    </row>
    <row r="14" spans="1:7">
      <c r="A14" s="8">
        <v>3</v>
      </c>
      <c r="B14" s="3" t="s">
        <v>39</v>
      </c>
      <c r="C14" s="3" t="s">
        <v>40</v>
      </c>
      <c r="D14" s="3" t="s">
        <v>41</v>
      </c>
      <c r="E14" s="3">
        <v>884801</v>
      </c>
      <c r="F14" s="3" t="s">
        <v>10</v>
      </c>
      <c r="G14" s="3" t="s">
        <v>38</v>
      </c>
    </row>
    <row r="15" spans="1:7">
      <c r="A15" s="8">
        <v>4</v>
      </c>
      <c r="B15" s="3" t="s">
        <v>42</v>
      </c>
      <c r="C15" s="3" t="s">
        <v>43</v>
      </c>
      <c r="D15" s="3" t="s">
        <v>44</v>
      </c>
      <c r="E15" s="3">
        <v>848333</v>
      </c>
      <c r="F15" s="3" t="s">
        <v>10</v>
      </c>
      <c r="G15" s="3" t="s">
        <v>38</v>
      </c>
    </row>
    <row r="16" spans="1:7">
      <c r="A16" s="10">
        <v>1</v>
      </c>
      <c r="B16" s="3" t="s">
        <v>104</v>
      </c>
      <c r="C16" s="3" t="s">
        <v>106</v>
      </c>
      <c r="D16" s="3" t="s">
        <v>105</v>
      </c>
      <c r="E16" s="3">
        <v>872472</v>
      </c>
      <c r="F16" s="3" t="s">
        <v>50</v>
      </c>
      <c r="G16" s="3" t="s">
        <v>10</v>
      </c>
    </row>
    <row r="17" spans="1:7">
      <c r="A17" s="9">
        <v>1</v>
      </c>
      <c r="B17" s="7" t="s">
        <v>48</v>
      </c>
      <c r="C17" s="7" t="s">
        <v>40</v>
      </c>
      <c r="D17" s="7" t="s">
        <v>49</v>
      </c>
      <c r="E17" s="7">
        <v>884801</v>
      </c>
      <c r="F17" s="7" t="s">
        <v>50</v>
      </c>
      <c r="G17" s="7" t="s">
        <v>27</v>
      </c>
    </row>
    <row r="18" spans="1:7">
      <c r="A18" s="8">
        <v>1</v>
      </c>
      <c r="B18" s="3" t="s">
        <v>57</v>
      </c>
      <c r="C18" s="3" t="s">
        <v>58</v>
      </c>
      <c r="D18" s="3" t="s">
        <v>59</v>
      </c>
      <c r="E18" s="3">
        <v>893212</v>
      </c>
      <c r="F18" s="3" t="s">
        <v>50</v>
      </c>
      <c r="G18" s="3" t="s">
        <v>38</v>
      </c>
    </row>
    <row r="19" spans="1:7">
      <c r="A19" s="8">
        <v>2</v>
      </c>
      <c r="B19" s="3" t="s">
        <v>107</v>
      </c>
      <c r="C19" s="3" t="s">
        <v>109</v>
      </c>
      <c r="D19" s="3" t="s">
        <v>108</v>
      </c>
      <c r="E19" s="3">
        <v>756201</v>
      </c>
      <c r="F19" s="3" t="s">
        <v>50</v>
      </c>
      <c r="G19" s="3" t="s">
        <v>38</v>
      </c>
    </row>
    <row r="20" spans="1:7">
      <c r="A20" s="8">
        <v>3</v>
      </c>
      <c r="B20" s="3" t="s">
        <v>63</v>
      </c>
      <c r="C20" s="3" t="s">
        <v>64</v>
      </c>
      <c r="D20" s="3" t="s">
        <v>65</v>
      </c>
      <c r="E20" s="3">
        <v>775711</v>
      </c>
      <c r="F20" s="3" t="s">
        <v>50</v>
      </c>
      <c r="G20" s="3" t="s">
        <v>38</v>
      </c>
    </row>
    <row r="21" spans="1:7">
      <c r="A21" s="8">
        <v>4</v>
      </c>
      <c r="B21" s="3" t="s">
        <v>60</v>
      </c>
      <c r="C21" s="3" t="s">
        <v>61</v>
      </c>
      <c r="D21" s="3" t="s">
        <v>62</v>
      </c>
      <c r="E21" s="3">
        <v>767357</v>
      </c>
      <c r="F21" s="3" t="s">
        <v>50</v>
      </c>
      <c r="G21" s="3" t="s">
        <v>34</v>
      </c>
    </row>
    <row r="22" spans="1:7">
      <c r="A22" s="8">
        <v>5</v>
      </c>
      <c r="B22" s="3" t="s">
        <v>51</v>
      </c>
      <c r="C22" s="3" t="s">
        <v>52</v>
      </c>
      <c r="D22" s="3" t="s">
        <v>53</v>
      </c>
      <c r="E22" s="3">
        <v>798234</v>
      </c>
      <c r="F22" s="3" t="s">
        <v>50</v>
      </c>
      <c r="G22" s="3" t="s">
        <v>38</v>
      </c>
    </row>
    <row r="23" spans="1:7">
      <c r="A23" s="8">
        <v>1</v>
      </c>
      <c r="B23" s="3" t="s">
        <v>54</v>
      </c>
      <c r="C23" s="3" t="s">
        <v>55</v>
      </c>
      <c r="D23" s="3" t="s">
        <v>56</v>
      </c>
      <c r="E23" s="3">
        <v>779285</v>
      </c>
      <c r="F23" s="3" t="s">
        <v>69</v>
      </c>
      <c r="G23" s="3" t="s">
        <v>38</v>
      </c>
    </row>
    <row r="24" spans="1:7">
      <c r="A24" s="8">
        <v>2</v>
      </c>
      <c r="B24" s="3" t="s">
        <v>110</v>
      </c>
      <c r="C24" s="3" t="s">
        <v>112</v>
      </c>
      <c r="D24" s="3" t="s">
        <v>111</v>
      </c>
      <c r="E24" s="3">
        <v>784124</v>
      </c>
      <c r="F24" s="3" t="s">
        <v>69</v>
      </c>
      <c r="G24" s="3" t="s">
        <v>38</v>
      </c>
    </row>
    <row r="25" spans="1:7">
      <c r="A25" s="8">
        <v>3</v>
      </c>
      <c r="B25" s="3" t="s">
        <v>66</v>
      </c>
      <c r="C25" s="3" t="s">
        <v>67</v>
      </c>
      <c r="D25" s="3" t="s">
        <v>68</v>
      </c>
      <c r="E25" s="3">
        <v>462060</v>
      </c>
      <c r="F25" s="3" t="s">
        <v>69</v>
      </c>
      <c r="G25" s="3" t="s">
        <v>38</v>
      </c>
    </row>
    <row r="26" spans="1:7">
      <c r="A26" s="8">
        <v>4</v>
      </c>
      <c r="B26" s="3" t="s">
        <v>70</v>
      </c>
      <c r="C26" s="3" t="s">
        <v>71</v>
      </c>
      <c r="D26" s="3" t="s">
        <v>72</v>
      </c>
      <c r="E26" s="3">
        <v>448073</v>
      </c>
      <c r="F26" s="3" t="s">
        <v>69</v>
      </c>
      <c r="G26" s="3" t="s">
        <v>38</v>
      </c>
    </row>
    <row r="27" spans="1:7">
      <c r="A27" s="8">
        <v>1</v>
      </c>
      <c r="B27" s="3" t="s">
        <v>73</v>
      </c>
      <c r="C27" s="3" t="s">
        <v>74</v>
      </c>
      <c r="D27" s="3" t="s">
        <v>75</v>
      </c>
      <c r="E27" s="3">
        <v>757441</v>
      </c>
      <c r="F27" s="3" t="s">
        <v>76</v>
      </c>
      <c r="G27" s="3" t="s">
        <v>38</v>
      </c>
    </row>
    <row r="28" spans="1:7">
      <c r="A28" s="8">
        <v>2</v>
      </c>
      <c r="B28" s="3" t="s">
        <v>86</v>
      </c>
      <c r="C28" s="3" t="s">
        <v>87</v>
      </c>
      <c r="D28" s="3" t="s">
        <v>88</v>
      </c>
      <c r="E28" s="3">
        <v>742725</v>
      </c>
      <c r="F28" s="3" t="s">
        <v>76</v>
      </c>
      <c r="G28" s="3" t="s">
        <v>38</v>
      </c>
    </row>
    <row r="29" spans="1:7">
      <c r="A29" s="8">
        <v>3</v>
      </c>
      <c r="B29" s="3" t="s">
        <v>77</v>
      </c>
      <c r="C29" s="3" t="s">
        <v>78</v>
      </c>
      <c r="D29" s="3" t="s">
        <v>79</v>
      </c>
      <c r="E29" s="3">
        <v>672311</v>
      </c>
      <c r="F29" s="3" t="s">
        <v>76</v>
      </c>
      <c r="G29" s="3" t="s">
        <v>38</v>
      </c>
    </row>
    <row r="30" spans="1:7">
      <c r="A30" s="8">
        <v>4</v>
      </c>
      <c r="B30" s="3" t="s">
        <v>89</v>
      </c>
      <c r="C30" s="3" t="s">
        <v>90</v>
      </c>
      <c r="D30" s="3" t="s">
        <v>91</v>
      </c>
      <c r="E30" s="3">
        <v>675674</v>
      </c>
      <c r="F30" s="3" t="s">
        <v>76</v>
      </c>
      <c r="G30" s="3" t="s">
        <v>38</v>
      </c>
    </row>
    <row r="31" spans="1:7">
      <c r="A31" s="8">
        <v>6</v>
      </c>
      <c r="B31" s="3" t="s">
        <v>80</v>
      </c>
      <c r="C31" s="3" t="s">
        <v>81</v>
      </c>
      <c r="D31" s="3" t="s">
        <v>82</v>
      </c>
      <c r="E31" s="3">
        <v>778923</v>
      </c>
      <c r="F31" s="3" t="s">
        <v>76</v>
      </c>
      <c r="G31" s="3" t="s">
        <v>38</v>
      </c>
    </row>
    <row r="32" spans="1:7">
      <c r="A32" s="8">
        <v>7</v>
      </c>
      <c r="B32" s="3" t="s">
        <v>92</v>
      </c>
      <c r="C32" s="3" t="s">
        <v>93</v>
      </c>
      <c r="D32" s="3" t="s">
        <v>94</v>
      </c>
      <c r="E32" s="3">
        <v>419198</v>
      </c>
      <c r="F32" s="3" t="s">
        <v>76</v>
      </c>
      <c r="G32" s="3" t="s">
        <v>38</v>
      </c>
    </row>
    <row r="33" spans="1:7">
      <c r="A33" s="8">
        <v>1</v>
      </c>
      <c r="B33" s="3" t="s">
        <v>113</v>
      </c>
      <c r="C33" s="3" t="s">
        <v>84</v>
      </c>
      <c r="D33" s="3" t="s">
        <v>114</v>
      </c>
      <c r="E33" s="3">
        <v>756232</v>
      </c>
      <c r="F33" s="5" t="s">
        <v>115</v>
      </c>
      <c r="G33" s="5" t="s">
        <v>38</v>
      </c>
    </row>
    <row r="34" spans="1:7">
      <c r="A34" s="8">
        <v>2</v>
      </c>
      <c r="B34" s="3" t="s">
        <v>83</v>
      </c>
      <c r="C34" s="3" t="s">
        <v>84</v>
      </c>
      <c r="D34" s="3" t="s">
        <v>85</v>
      </c>
      <c r="E34" s="3">
        <v>756232</v>
      </c>
      <c r="F34" s="3" t="s">
        <v>115</v>
      </c>
      <c r="G34" s="3" t="s">
        <v>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B21" sqref="B21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0.85546875" style="1" bestFit="1" customWidth="1"/>
    <col min="4" max="4" width="25.42578125" style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156</v>
      </c>
      <c r="C4" s="49" t="s">
        <v>157</v>
      </c>
      <c r="D4" s="49" t="s">
        <v>490</v>
      </c>
      <c r="F4" s="49" t="s">
        <v>10</v>
      </c>
      <c r="G4" s="49" t="s">
        <v>10</v>
      </c>
      <c r="H4" s="49" t="s">
        <v>152</v>
      </c>
      <c r="I4" s="51">
        <v>4</v>
      </c>
      <c r="J4" s="50">
        <v>1</v>
      </c>
      <c r="K4" s="50">
        <v>2</v>
      </c>
      <c r="L4" s="51">
        <v>2</v>
      </c>
      <c r="M4" s="50">
        <f t="shared" ref="M4:M20" si="0">SUM(I4:L4)</f>
        <v>9</v>
      </c>
      <c r="N4" s="50">
        <v>2</v>
      </c>
      <c r="O4" s="52">
        <v>6</v>
      </c>
      <c r="P4" s="50">
        <f t="shared" ref="P4:P13" si="1">M4-O4</f>
        <v>3</v>
      </c>
      <c r="Q4" s="50" t="s">
        <v>488</v>
      </c>
    </row>
    <row r="5" spans="1:17" s="54" customFormat="1">
      <c r="A5" s="53">
        <v>2</v>
      </c>
      <c r="B5" s="53" t="s">
        <v>162</v>
      </c>
      <c r="C5" s="53" t="s">
        <v>163</v>
      </c>
      <c r="D5" s="53" t="s">
        <v>164</v>
      </c>
      <c r="F5" s="53" t="s">
        <v>10</v>
      </c>
      <c r="G5" s="53" t="s">
        <v>10</v>
      </c>
      <c r="H5" s="53" t="s">
        <v>165</v>
      </c>
      <c r="I5" s="55">
        <v>6</v>
      </c>
      <c r="J5" s="54">
        <v>2</v>
      </c>
      <c r="K5" s="54">
        <v>1</v>
      </c>
      <c r="L5" s="55">
        <v>5</v>
      </c>
      <c r="M5" s="54">
        <f t="shared" si="0"/>
        <v>14</v>
      </c>
      <c r="N5" s="54">
        <v>2</v>
      </c>
      <c r="O5" s="56">
        <v>11</v>
      </c>
      <c r="P5" s="54">
        <f t="shared" si="1"/>
        <v>3</v>
      </c>
      <c r="Q5" s="54" t="s">
        <v>489</v>
      </c>
    </row>
    <row r="6" spans="1:17" s="54" customFormat="1">
      <c r="A6" s="53">
        <v>3</v>
      </c>
      <c r="B6" s="53" t="s">
        <v>158</v>
      </c>
      <c r="C6" s="53" t="s">
        <v>159</v>
      </c>
      <c r="D6" s="53" t="s">
        <v>160</v>
      </c>
      <c r="F6" s="53" t="s">
        <v>10</v>
      </c>
      <c r="G6" s="53" t="s">
        <v>10</v>
      </c>
      <c r="H6" s="53" t="s">
        <v>161</v>
      </c>
      <c r="I6" s="55">
        <v>5</v>
      </c>
      <c r="J6" s="54">
        <v>3</v>
      </c>
      <c r="K6" s="54">
        <v>3</v>
      </c>
      <c r="L6" s="55">
        <v>1</v>
      </c>
      <c r="M6" s="54">
        <f t="shared" si="0"/>
        <v>12</v>
      </c>
      <c r="N6" s="54">
        <v>2</v>
      </c>
      <c r="O6" s="56">
        <v>8</v>
      </c>
      <c r="P6" s="54">
        <f t="shared" si="1"/>
        <v>4</v>
      </c>
      <c r="Q6" s="54" t="s">
        <v>489</v>
      </c>
    </row>
    <row r="7" spans="1:17" s="54" customFormat="1">
      <c r="A7" s="53">
        <v>4</v>
      </c>
      <c r="B7" s="53" t="s">
        <v>153</v>
      </c>
      <c r="C7" s="53" t="s">
        <v>154</v>
      </c>
      <c r="D7" s="53" t="s">
        <v>155</v>
      </c>
      <c r="F7" s="53" t="s">
        <v>10</v>
      </c>
      <c r="G7" s="53" t="s">
        <v>10</v>
      </c>
      <c r="H7" s="53" t="s">
        <v>141</v>
      </c>
      <c r="I7" s="55">
        <v>3</v>
      </c>
      <c r="J7" s="54">
        <v>90</v>
      </c>
      <c r="K7" s="55">
        <v>4</v>
      </c>
      <c r="L7" s="55">
        <v>2</v>
      </c>
      <c r="M7" s="54">
        <f t="shared" si="0"/>
        <v>99</v>
      </c>
      <c r="N7" s="54">
        <v>2</v>
      </c>
      <c r="O7" s="56">
        <v>94</v>
      </c>
      <c r="P7" s="54">
        <f t="shared" si="1"/>
        <v>5</v>
      </c>
      <c r="Q7" s="54" t="s">
        <v>489</v>
      </c>
    </row>
    <row r="8" spans="1:17">
      <c r="A8" s="14">
        <v>5</v>
      </c>
      <c r="B8" s="14" t="s">
        <v>142</v>
      </c>
      <c r="C8" s="14" t="s">
        <v>143</v>
      </c>
      <c r="D8" s="14" t="s">
        <v>144</v>
      </c>
      <c r="E8" s="15"/>
      <c r="F8" s="14" t="s">
        <v>10</v>
      </c>
      <c r="G8" s="14" t="s">
        <v>10</v>
      </c>
      <c r="H8" s="14" t="s">
        <v>145</v>
      </c>
      <c r="I8" s="15">
        <v>1</v>
      </c>
      <c r="J8" s="15">
        <v>90</v>
      </c>
      <c r="K8" s="16">
        <v>5</v>
      </c>
      <c r="L8" s="16">
        <v>6</v>
      </c>
      <c r="M8" s="15">
        <f t="shared" si="0"/>
        <v>102</v>
      </c>
      <c r="N8" s="3">
        <v>2</v>
      </c>
      <c r="O8" s="17">
        <f>SUMIF(I8:L8,"&gt;="&amp;LARGE(I8:L8,N8))</f>
        <v>96</v>
      </c>
      <c r="P8" s="15">
        <f t="shared" si="1"/>
        <v>6</v>
      </c>
      <c r="Q8" s="55" t="s">
        <v>481</v>
      </c>
    </row>
    <row r="9" spans="1:17">
      <c r="A9" s="14">
        <v>6</v>
      </c>
      <c r="B9" s="14" t="s">
        <v>149</v>
      </c>
      <c r="C9" s="14" t="s">
        <v>150</v>
      </c>
      <c r="D9" s="14" t="s">
        <v>151</v>
      </c>
      <c r="F9" s="14" t="s">
        <v>10</v>
      </c>
      <c r="G9" s="14" t="s">
        <v>10</v>
      </c>
      <c r="H9" s="14" t="s">
        <v>152</v>
      </c>
      <c r="I9" s="4">
        <v>2</v>
      </c>
      <c r="J9" s="4">
        <v>90</v>
      </c>
      <c r="K9" s="16">
        <v>90</v>
      </c>
      <c r="L9" s="16">
        <v>7</v>
      </c>
      <c r="M9" s="1">
        <f t="shared" si="0"/>
        <v>189</v>
      </c>
      <c r="N9" s="3">
        <v>2</v>
      </c>
      <c r="O9">
        <f>SUMIF(I9:L9,"&gt;="&amp;LARGE(I9:L9,N9))</f>
        <v>180</v>
      </c>
      <c r="P9" s="1">
        <f t="shared" si="1"/>
        <v>9</v>
      </c>
    </row>
    <row r="10" spans="1:17">
      <c r="A10" s="15">
        <v>7</v>
      </c>
      <c r="B10" s="31" t="s">
        <v>484</v>
      </c>
      <c r="C10" s="31" t="s">
        <v>482</v>
      </c>
      <c r="D10" s="31" t="s">
        <v>483</v>
      </c>
      <c r="E10" s="15"/>
      <c r="F10" s="31" t="s">
        <v>10</v>
      </c>
      <c r="G10" s="31" t="s">
        <v>10</v>
      </c>
      <c r="H10" s="45" t="s">
        <v>152</v>
      </c>
      <c r="I10" s="4">
        <v>99</v>
      </c>
      <c r="J10" s="4">
        <v>99</v>
      </c>
      <c r="K10" s="16">
        <v>99</v>
      </c>
      <c r="L10" s="16">
        <v>4</v>
      </c>
      <c r="M10" s="1">
        <f t="shared" si="0"/>
        <v>301</v>
      </c>
      <c r="N10" s="3">
        <v>2</v>
      </c>
      <c r="O10">
        <v>198</v>
      </c>
      <c r="P10" s="1">
        <f t="shared" si="1"/>
        <v>103</v>
      </c>
    </row>
    <row r="11" spans="1:17">
      <c r="A11" s="31">
        <v>8</v>
      </c>
      <c r="B11" s="14" t="s">
        <v>146</v>
      </c>
      <c r="C11" s="14" t="s">
        <v>459</v>
      </c>
      <c r="D11" s="14" t="s">
        <v>147</v>
      </c>
      <c r="E11" s="14"/>
      <c r="F11" s="14" t="s">
        <v>10</v>
      </c>
      <c r="G11" s="14" t="s">
        <v>10</v>
      </c>
      <c r="H11" s="14" t="s">
        <v>148</v>
      </c>
      <c r="I11" s="14">
        <v>99</v>
      </c>
      <c r="J11" s="14">
        <v>99</v>
      </c>
      <c r="K11" s="14">
        <v>90</v>
      </c>
      <c r="L11" s="31">
        <v>99</v>
      </c>
      <c r="M11" s="1">
        <f t="shared" si="0"/>
        <v>387</v>
      </c>
      <c r="N11" s="3">
        <v>2</v>
      </c>
      <c r="O11">
        <v>198</v>
      </c>
      <c r="P11" s="1">
        <f t="shared" si="1"/>
        <v>189</v>
      </c>
    </row>
    <row r="12" spans="1:17">
      <c r="A12" s="31">
        <v>9</v>
      </c>
      <c r="B12" s="14" t="s">
        <v>460</v>
      </c>
      <c r="C12" s="14" t="s">
        <v>459</v>
      </c>
      <c r="D12" s="14" t="s">
        <v>461</v>
      </c>
      <c r="E12" s="14"/>
      <c r="F12" s="14" t="s">
        <v>10</v>
      </c>
      <c r="G12" s="14" t="s">
        <v>10</v>
      </c>
      <c r="H12" s="14" t="s">
        <v>148</v>
      </c>
      <c r="I12" s="14">
        <v>99</v>
      </c>
      <c r="J12" s="14">
        <v>99</v>
      </c>
      <c r="K12" s="14">
        <v>99</v>
      </c>
      <c r="L12" s="31">
        <v>99</v>
      </c>
      <c r="M12" s="1">
        <f t="shared" si="0"/>
        <v>396</v>
      </c>
      <c r="N12" s="3">
        <v>2</v>
      </c>
      <c r="O12">
        <v>198</v>
      </c>
      <c r="P12" s="1">
        <f t="shared" si="1"/>
        <v>198</v>
      </c>
    </row>
    <row r="13" spans="1:17">
      <c r="A13" s="15"/>
      <c r="B13" s="15"/>
      <c r="C13" s="15"/>
      <c r="D13" s="15"/>
      <c r="E13" s="15"/>
      <c r="F13" s="15"/>
      <c r="G13" s="15"/>
      <c r="H13" s="23"/>
      <c r="M13" s="1">
        <f t="shared" si="0"/>
        <v>0</v>
      </c>
      <c r="N13" s="3"/>
      <c r="O13">
        <f t="shared" ref="O13:O20" si="2">SUMIF(I13:L13,"&gt;="&amp;LARGE(I13:L13,N13))</f>
        <v>0</v>
      </c>
      <c r="P13" s="1">
        <f t="shared" si="1"/>
        <v>0</v>
      </c>
    </row>
    <row r="14" spans="1:17">
      <c r="B14" s="52" t="s">
        <v>472</v>
      </c>
      <c r="C14" s="50"/>
      <c r="M14" s="1">
        <f t="shared" si="0"/>
        <v>0</v>
      </c>
      <c r="N14" s="3"/>
      <c r="O14">
        <f t="shared" si="2"/>
        <v>0</v>
      </c>
      <c r="P14" s="1">
        <f t="shared" ref="P14:P20" si="3">M14-O14</f>
        <v>0</v>
      </c>
    </row>
    <row r="15" spans="1:17">
      <c r="M15" s="1">
        <f t="shared" si="0"/>
        <v>0</v>
      </c>
      <c r="N15" s="3"/>
      <c r="O15">
        <f t="shared" si="2"/>
        <v>0</v>
      </c>
      <c r="P15" s="1">
        <f t="shared" si="3"/>
        <v>0</v>
      </c>
    </row>
    <row r="16" spans="1:17">
      <c r="M16" s="1">
        <f t="shared" si="0"/>
        <v>0</v>
      </c>
      <c r="N16" s="3"/>
      <c r="O16">
        <f t="shared" si="2"/>
        <v>0</v>
      </c>
      <c r="P16" s="1">
        <f t="shared" si="3"/>
        <v>0</v>
      </c>
    </row>
    <row r="17" spans="13:16">
      <c r="M17" s="1">
        <f t="shared" si="0"/>
        <v>0</v>
      </c>
      <c r="N17" s="3"/>
      <c r="O17">
        <f t="shared" si="2"/>
        <v>0</v>
      </c>
      <c r="P17" s="1">
        <f t="shared" si="3"/>
        <v>0</v>
      </c>
    </row>
    <row r="18" spans="13:16">
      <c r="M18" s="1">
        <f t="shared" si="0"/>
        <v>0</v>
      </c>
      <c r="N18" s="3"/>
      <c r="O18">
        <f t="shared" si="2"/>
        <v>0</v>
      </c>
      <c r="P18" s="1">
        <f t="shared" si="3"/>
        <v>0</v>
      </c>
    </row>
    <row r="19" spans="13:16">
      <c r="M19" s="1">
        <f t="shared" si="0"/>
        <v>0</v>
      </c>
      <c r="N19" s="3"/>
      <c r="O19">
        <f t="shared" si="2"/>
        <v>0</v>
      </c>
      <c r="P19" s="1">
        <f t="shared" si="3"/>
        <v>0</v>
      </c>
    </row>
    <row r="20" spans="13:16">
      <c r="M20" s="1">
        <f t="shared" si="0"/>
        <v>0</v>
      </c>
      <c r="N20" s="3"/>
      <c r="O20">
        <f t="shared" si="2"/>
        <v>0</v>
      </c>
      <c r="P20" s="1">
        <f t="shared" si="3"/>
        <v>0</v>
      </c>
    </row>
  </sheetData>
  <sortState ref="B4:P13">
    <sortCondition ref="P4:P13"/>
  </sortState>
  <pageMargins left="0.7" right="0.7" top="0.75" bottom="0.75" header="0.3" footer="0.3"/>
  <pageSetup paperSize="9" scale="6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I21" sqref="I21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0.85546875" style="1" bestFit="1" customWidth="1"/>
    <col min="4" max="4" width="16.140625" style="1" bestFit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166</v>
      </c>
      <c r="C4" s="49" t="s">
        <v>167</v>
      </c>
      <c r="D4" s="49" t="s">
        <v>168</v>
      </c>
      <c r="F4" s="49" t="s">
        <v>10</v>
      </c>
      <c r="G4" s="49" t="s">
        <v>27</v>
      </c>
      <c r="H4" s="49" t="s">
        <v>169</v>
      </c>
      <c r="I4" s="50">
        <v>1</v>
      </c>
      <c r="J4" s="50">
        <v>5</v>
      </c>
      <c r="K4" s="50">
        <v>1</v>
      </c>
      <c r="L4" s="51">
        <v>1</v>
      </c>
      <c r="M4" s="50">
        <f t="shared" ref="M4:M13" si="0">SUM(I4:L4)</f>
        <v>8</v>
      </c>
      <c r="N4" s="50">
        <v>2</v>
      </c>
      <c r="O4" s="52">
        <v>6</v>
      </c>
      <c r="P4" s="50">
        <f t="shared" ref="P4:P13" si="1">M4-O4</f>
        <v>2</v>
      </c>
      <c r="Q4" s="50" t="s">
        <v>488</v>
      </c>
    </row>
    <row r="5" spans="1:17" s="54" customFormat="1">
      <c r="A5" s="53">
        <v>2</v>
      </c>
      <c r="B5" s="53" t="s">
        <v>181</v>
      </c>
      <c r="C5" s="53" t="s">
        <v>182</v>
      </c>
      <c r="D5" s="53" t="s">
        <v>183</v>
      </c>
      <c r="F5" s="53" t="s">
        <v>10</v>
      </c>
      <c r="G5" s="53" t="s">
        <v>27</v>
      </c>
      <c r="H5" s="53" t="s">
        <v>184</v>
      </c>
      <c r="I5" s="55">
        <v>5</v>
      </c>
      <c r="J5" s="54">
        <v>1</v>
      </c>
      <c r="K5" s="54">
        <v>3</v>
      </c>
      <c r="L5" s="55">
        <v>2</v>
      </c>
      <c r="M5" s="54">
        <f t="shared" si="0"/>
        <v>11</v>
      </c>
      <c r="N5" s="54">
        <v>2</v>
      </c>
      <c r="O5" s="56">
        <f>SUMIF(I5:L5,"&gt;="&amp;LARGE(I5:L5,N5))</f>
        <v>8</v>
      </c>
      <c r="P5" s="54">
        <f t="shared" si="1"/>
        <v>3</v>
      </c>
      <c r="Q5" s="54" t="s">
        <v>489</v>
      </c>
    </row>
    <row r="6" spans="1:17" s="54" customFormat="1">
      <c r="A6" s="53">
        <v>3</v>
      </c>
      <c r="B6" s="53" t="s">
        <v>178</v>
      </c>
      <c r="C6" s="53" t="s">
        <v>179</v>
      </c>
      <c r="D6" s="53" t="s">
        <v>180</v>
      </c>
      <c r="F6" s="53" t="s">
        <v>10</v>
      </c>
      <c r="G6" s="53" t="s">
        <v>27</v>
      </c>
      <c r="H6" s="53" t="s">
        <v>177</v>
      </c>
      <c r="I6" s="55">
        <v>4</v>
      </c>
      <c r="J6" s="55">
        <v>99</v>
      </c>
      <c r="K6" s="54">
        <v>2</v>
      </c>
      <c r="L6" s="55">
        <v>3</v>
      </c>
      <c r="M6" s="54">
        <f t="shared" si="0"/>
        <v>108</v>
      </c>
      <c r="N6" s="54">
        <v>2</v>
      </c>
      <c r="O6" s="56">
        <f>SUMIF(I6:L6,"&gt;="&amp;LARGE(I6:L6,N6))</f>
        <v>103</v>
      </c>
      <c r="P6" s="54">
        <f t="shared" si="1"/>
        <v>5</v>
      </c>
      <c r="Q6" s="54" t="s">
        <v>489</v>
      </c>
    </row>
    <row r="7" spans="1:17" s="54" customFormat="1">
      <c r="A7" s="53">
        <v>4</v>
      </c>
      <c r="B7" s="53" t="s">
        <v>170</v>
      </c>
      <c r="C7" s="53" t="s">
        <v>171</v>
      </c>
      <c r="D7" s="53" t="s">
        <v>172</v>
      </c>
      <c r="F7" s="53" t="s">
        <v>10</v>
      </c>
      <c r="G7" s="53" t="s">
        <v>27</v>
      </c>
      <c r="H7" s="53" t="s">
        <v>173</v>
      </c>
      <c r="I7" s="54">
        <v>2</v>
      </c>
      <c r="J7" s="54">
        <v>3</v>
      </c>
      <c r="K7" s="54">
        <v>99</v>
      </c>
      <c r="L7" s="55">
        <v>6</v>
      </c>
      <c r="M7" s="54">
        <f t="shared" si="0"/>
        <v>110</v>
      </c>
      <c r="N7" s="54">
        <v>2</v>
      </c>
      <c r="O7" s="56">
        <f>SUMIF(I7:L7,"&gt;="&amp;LARGE(I7:L7,N7))</f>
        <v>105</v>
      </c>
      <c r="P7" s="54">
        <f t="shared" si="1"/>
        <v>5</v>
      </c>
      <c r="Q7" s="54" t="s">
        <v>489</v>
      </c>
    </row>
    <row r="8" spans="1:17" s="54" customFormat="1">
      <c r="A8" s="53">
        <v>5</v>
      </c>
      <c r="B8" s="53" t="s">
        <v>174</v>
      </c>
      <c r="C8" s="53" t="s">
        <v>175</v>
      </c>
      <c r="D8" s="53" t="s">
        <v>176</v>
      </c>
      <c r="F8" s="53" t="s">
        <v>10</v>
      </c>
      <c r="G8" s="53" t="s">
        <v>27</v>
      </c>
      <c r="H8" s="53" t="s">
        <v>177</v>
      </c>
      <c r="I8" s="55">
        <v>3</v>
      </c>
      <c r="J8" s="55">
        <v>99</v>
      </c>
      <c r="K8" s="55">
        <v>4</v>
      </c>
      <c r="L8" s="55">
        <v>6</v>
      </c>
      <c r="M8" s="54">
        <f t="shared" si="0"/>
        <v>112</v>
      </c>
      <c r="N8" s="54">
        <v>2</v>
      </c>
      <c r="O8" s="56">
        <f>SUMIF(I8:L8,"&gt;="&amp;LARGE(I8:L8,N8))</f>
        <v>105</v>
      </c>
      <c r="P8" s="54">
        <f t="shared" si="1"/>
        <v>7</v>
      </c>
      <c r="Q8" s="54" t="s">
        <v>489</v>
      </c>
    </row>
    <row r="9" spans="1:17">
      <c r="A9" s="14">
        <v>6</v>
      </c>
      <c r="B9" s="14" t="s">
        <v>185</v>
      </c>
      <c r="C9" s="14" t="s">
        <v>186</v>
      </c>
      <c r="D9" s="14" t="s">
        <v>187</v>
      </c>
      <c r="F9" s="14" t="s">
        <v>10</v>
      </c>
      <c r="G9" s="14" t="s">
        <v>27</v>
      </c>
      <c r="H9" s="14" t="s">
        <v>188</v>
      </c>
      <c r="I9" s="4">
        <v>6</v>
      </c>
      <c r="J9" s="1">
        <v>4</v>
      </c>
      <c r="K9" s="1">
        <v>5</v>
      </c>
      <c r="L9" s="4">
        <v>5</v>
      </c>
      <c r="M9" s="1">
        <f t="shared" si="0"/>
        <v>20</v>
      </c>
      <c r="N9" s="3">
        <v>2</v>
      </c>
      <c r="O9">
        <v>11</v>
      </c>
      <c r="P9" s="1">
        <f t="shared" si="1"/>
        <v>9</v>
      </c>
      <c r="Q9" s="55" t="s">
        <v>481</v>
      </c>
    </row>
    <row r="10" spans="1:17">
      <c r="A10" s="14">
        <v>7</v>
      </c>
      <c r="B10" s="14" t="s">
        <v>189</v>
      </c>
      <c r="C10" s="14" t="s">
        <v>190</v>
      </c>
      <c r="D10" s="14" t="s">
        <v>191</v>
      </c>
      <c r="F10" s="14" t="s">
        <v>10</v>
      </c>
      <c r="G10" s="14" t="s">
        <v>27</v>
      </c>
      <c r="H10" s="14" t="s">
        <v>173</v>
      </c>
      <c r="I10" s="4">
        <v>7</v>
      </c>
      <c r="J10" s="4">
        <v>6</v>
      </c>
      <c r="K10" s="4">
        <v>6</v>
      </c>
      <c r="L10" s="4">
        <v>8</v>
      </c>
      <c r="M10" s="1">
        <f t="shared" si="0"/>
        <v>27</v>
      </c>
      <c r="N10" s="3">
        <v>2</v>
      </c>
      <c r="O10">
        <f>SUMIF(I10:L10,"&gt;="&amp;LARGE(I10:L10,N10))</f>
        <v>15</v>
      </c>
      <c r="P10" s="1">
        <f t="shared" si="1"/>
        <v>12</v>
      </c>
    </row>
    <row r="11" spans="1:17">
      <c r="A11" s="14">
        <v>8</v>
      </c>
      <c r="B11" s="45" t="s">
        <v>422</v>
      </c>
      <c r="C11" s="14" t="s">
        <v>419</v>
      </c>
      <c r="D11" s="14" t="s">
        <v>423</v>
      </c>
      <c r="E11" s="14"/>
      <c r="F11" s="14" t="s">
        <v>10</v>
      </c>
      <c r="G11" s="14" t="s">
        <v>27</v>
      </c>
      <c r="H11" s="14" t="s">
        <v>380</v>
      </c>
      <c r="I11" s="4">
        <v>99</v>
      </c>
      <c r="J11" s="1">
        <v>1</v>
      </c>
      <c r="K11" s="4">
        <v>99</v>
      </c>
      <c r="L11" s="4">
        <v>99</v>
      </c>
      <c r="M11" s="1">
        <f t="shared" si="0"/>
        <v>298</v>
      </c>
      <c r="N11" s="3">
        <v>2</v>
      </c>
      <c r="O11">
        <v>198</v>
      </c>
      <c r="P11" s="1">
        <f t="shared" si="1"/>
        <v>100</v>
      </c>
    </row>
    <row r="12" spans="1:17">
      <c r="A12" s="14">
        <v>9</v>
      </c>
      <c r="B12" s="45" t="s">
        <v>486</v>
      </c>
      <c r="C12" s="45" t="s">
        <v>485</v>
      </c>
      <c r="D12" s="45" t="s">
        <v>487</v>
      </c>
      <c r="E12" s="45"/>
      <c r="F12" s="31" t="s">
        <v>10</v>
      </c>
      <c r="G12" s="31" t="s">
        <v>27</v>
      </c>
      <c r="H12" s="47" t="s">
        <v>188</v>
      </c>
      <c r="I12" s="16">
        <v>99</v>
      </c>
      <c r="J12" s="16">
        <v>99</v>
      </c>
      <c r="K12" s="16">
        <v>99</v>
      </c>
      <c r="L12" s="16">
        <v>4</v>
      </c>
      <c r="M12" s="16">
        <f t="shared" si="0"/>
        <v>301</v>
      </c>
      <c r="N12" s="3">
        <v>2</v>
      </c>
      <c r="O12" s="17">
        <v>198</v>
      </c>
      <c r="P12" s="16">
        <f t="shared" si="1"/>
        <v>103</v>
      </c>
    </row>
    <row r="13" spans="1:17" s="15" customFormat="1">
      <c r="A13" s="46">
        <v>10</v>
      </c>
      <c r="B13" s="14" t="s">
        <v>192</v>
      </c>
      <c r="C13" s="14" t="s">
        <v>193</v>
      </c>
      <c r="D13" s="14" t="s">
        <v>194</v>
      </c>
      <c r="E13" s="1"/>
      <c r="F13" s="14" t="s">
        <v>10</v>
      </c>
      <c r="G13" s="14" t="s">
        <v>27</v>
      </c>
      <c r="H13" s="14" t="s">
        <v>195</v>
      </c>
      <c r="I13" s="4">
        <v>90</v>
      </c>
      <c r="J13" s="4">
        <v>99</v>
      </c>
      <c r="K13" s="4">
        <v>90</v>
      </c>
      <c r="L13" s="4">
        <v>90</v>
      </c>
      <c r="M13" s="1">
        <f t="shared" si="0"/>
        <v>369</v>
      </c>
      <c r="N13" s="3">
        <v>2</v>
      </c>
      <c r="O13" s="44">
        <v>198</v>
      </c>
      <c r="P13" s="1">
        <f t="shared" si="1"/>
        <v>171</v>
      </c>
    </row>
    <row r="14" spans="1:17" s="15" customFormat="1">
      <c r="C14" s="31"/>
      <c r="D14" s="31"/>
      <c r="F14" s="31"/>
      <c r="G14" s="31"/>
      <c r="H14" s="45"/>
      <c r="I14" s="16"/>
      <c r="J14" s="16"/>
      <c r="K14" s="16"/>
      <c r="N14" s="3"/>
      <c r="O14" s="17"/>
    </row>
    <row r="15" spans="1:17" s="15" customFormat="1">
      <c r="C15" s="31"/>
      <c r="D15" s="31"/>
      <c r="F15" s="31"/>
      <c r="G15" s="31"/>
      <c r="H15" s="45"/>
      <c r="I15" s="16"/>
      <c r="J15" s="16"/>
      <c r="K15" s="16"/>
      <c r="N15" s="3"/>
      <c r="O15" s="17"/>
    </row>
    <row r="16" spans="1:17">
      <c r="A16" s="15"/>
      <c r="B16" s="52" t="s">
        <v>473</v>
      </c>
      <c r="C16" s="50"/>
      <c r="D16" s="15"/>
      <c r="E16" s="15"/>
      <c r="F16" s="15"/>
      <c r="G16" s="15"/>
      <c r="H16" s="29"/>
      <c r="M16" s="1">
        <f>SUM(J16:L16)</f>
        <v>0</v>
      </c>
      <c r="N16" s="3"/>
      <c r="O16">
        <f>SUMIF(J16:L16,"&gt;="&amp;LARGE(J16:L16,N16))</f>
        <v>0</v>
      </c>
      <c r="P16" s="1">
        <f t="shared" ref="P16" si="2">M16-O16</f>
        <v>0</v>
      </c>
    </row>
    <row r="17" spans="1:16">
      <c r="A17" s="15"/>
      <c r="B17" s="15"/>
      <c r="C17" s="15"/>
      <c r="D17" s="15"/>
      <c r="E17" s="15"/>
      <c r="F17" s="15"/>
      <c r="G17" s="15"/>
      <c r="H17" s="30"/>
      <c r="M17" s="1">
        <f>SUM(J17:L17)</f>
        <v>0</v>
      </c>
      <c r="N17" s="3"/>
      <c r="O17">
        <f>SUMIF(J17:L17,"&gt;="&amp;LARGE(J17:L17,N17))</f>
        <v>0</v>
      </c>
      <c r="P17" s="1">
        <f>M17-O17</f>
        <v>0</v>
      </c>
    </row>
    <row r="18" spans="1:16">
      <c r="A18" s="15"/>
      <c r="B18" s="15"/>
      <c r="C18" s="15"/>
      <c r="D18" s="15"/>
      <c r="E18" s="15"/>
      <c r="F18" s="15"/>
      <c r="G18" s="15"/>
      <c r="H18" s="30"/>
      <c r="M18" s="1">
        <f>SUM(J18:L18)</f>
        <v>0</v>
      </c>
      <c r="N18" s="3"/>
      <c r="O18">
        <f>SUMIF(J18:L18,"&gt;="&amp;LARGE(J18:L18,N18))</f>
        <v>0</v>
      </c>
      <c r="P18" s="1">
        <f t="shared" ref="P18:P21" si="3">M18-O18</f>
        <v>0</v>
      </c>
    </row>
    <row r="19" spans="1:16">
      <c r="A19" s="15"/>
      <c r="B19" s="15"/>
      <c r="C19" s="15"/>
      <c r="D19" s="15"/>
      <c r="E19" s="15"/>
      <c r="F19" s="15"/>
      <c r="G19" s="15"/>
      <c r="H19" s="30"/>
      <c r="M19" s="1">
        <f>SUM(J19:L19)</f>
        <v>0</v>
      </c>
      <c r="N19" s="3"/>
      <c r="O19">
        <f>SUMIF(J19:L19,"&gt;="&amp;LARGE(J19:L19,N19))</f>
        <v>0</v>
      </c>
      <c r="P19" s="1">
        <f t="shared" si="3"/>
        <v>0</v>
      </c>
    </row>
    <row r="20" spans="1:16">
      <c r="A20" s="15"/>
      <c r="B20" s="15"/>
      <c r="C20" s="15"/>
      <c r="D20" s="15"/>
      <c r="E20" s="15"/>
      <c r="F20" s="15"/>
      <c r="G20" s="15"/>
      <c r="H20" s="30"/>
      <c r="M20" s="1">
        <f>SUM(J20:L20)</f>
        <v>0</v>
      </c>
      <c r="N20" s="3"/>
      <c r="O20">
        <f>SUMIF(J20:L20,"&gt;="&amp;LARGE(J20:L20,N20))</f>
        <v>0</v>
      </c>
      <c r="P20" s="1">
        <f t="shared" si="3"/>
        <v>0</v>
      </c>
    </row>
    <row r="21" spans="1:16">
      <c r="M21" s="1">
        <f>SUM(I21:L21)</f>
        <v>0</v>
      </c>
      <c r="N21" s="3"/>
      <c r="O21">
        <f>SUMIF(I21:L21,"&gt;="&amp;LARGE(I21:L21,N21))</f>
        <v>0</v>
      </c>
      <c r="P21" s="1">
        <f t="shared" si="3"/>
        <v>0</v>
      </c>
    </row>
  </sheetData>
  <sortState ref="B4:P13">
    <sortCondition ref="P4:P13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opLeftCell="A4" zoomScale="80" zoomScaleNormal="80" workbookViewId="0">
      <selection activeCell="S19" sqref="S19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6.42578125" style="1" customWidth="1"/>
    <col min="4" max="4" width="18" style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8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8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8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/>
      <c r="O3" s="2" t="s">
        <v>127</v>
      </c>
      <c r="P3" s="2" t="s">
        <v>128</v>
      </c>
    </row>
    <row r="4" spans="1:18" s="50" customFormat="1">
      <c r="A4" s="49">
        <v>1</v>
      </c>
      <c r="B4" s="49" t="s">
        <v>207</v>
      </c>
      <c r="C4" s="49" t="s">
        <v>208</v>
      </c>
      <c r="D4" s="49" t="s">
        <v>209</v>
      </c>
      <c r="E4" s="49"/>
      <c r="F4" s="49" t="s">
        <v>10</v>
      </c>
      <c r="G4" s="49" t="s">
        <v>38</v>
      </c>
      <c r="H4" s="49" t="s">
        <v>169</v>
      </c>
      <c r="I4" s="49">
        <v>4</v>
      </c>
      <c r="J4" s="49">
        <v>13</v>
      </c>
      <c r="K4" s="49">
        <v>2</v>
      </c>
      <c r="L4" s="49">
        <v>1</v>
      </c>
      <c r="M4" s="49">
        <f t="shared" ref="M4:M29" si="0">SUM(I4:L4)</f>
        <v>20</v>
      </c>
      <c r="N4" s="49">
        <v>2</v>
      </c>
      <c r="O4" s="49">
        <f t="shared" ref="O4:O13" si="1">SUMIF(I4:L4,"&gt;="&amp;LARGE(I4:L4,N4))</f>
        <v>17</v>
      </c>
      <c r="P4" s="49">
        <f t="shared" ref="P4:P29" si="2">M4-O4</f>
        <v>3</v>
      </c>
      <c r="Q4" s="49" t="s">
        <v>488</v>
      </c>
      <c r="R4" s="49"/>
    </row>
    <row r="5" spans="1:18" s="54" customFormat="1">
      <c r="A5" s="53">
        <v>2</v>
      </c>
      <c r="B5" s="53" t="s">
        <v>430</v>
      </c>
      <c r="C5" s="53" t="s">
        <v>431</v>
      </c>
      <c r="D5" s="53" t="s">
        <v>432</v>
      </c>
      <c r="E5" s="53"/>
      <c r="F5" s="53" t="s">
        <v>10</v>
      </c>
      <c r="G5" s="53" t="s">
        <v>38</v>
      </c>
      <c r="H5" s="53" t="s">
        <v>169</v>
      </c>
      <c r="I5" s="53">
        <v>99</v>
      </c>
      <c r="J5" s="53">
        <v>14</v>
      </c>
      <c r="K5" s="53">
        <v>1</v>
      </c>
      <c r="L5" s="53">
        <v>2</v>
      </c>
      <c r="M5" s="53">
        <f t="shared" si="0"/>
        <v>116</v>
      </c>
      <c r="N5" s="53">
        <v>2</v>
      </c>
      <c r="O5" s="53">
        <f t="shared" si="1"/>
        <v>113</v>
      </c>
      <c r="P5" s="53">
        <f t="shared" si="2"/>
        <v>3</v>
      </c>
      <c r="Q5" s="53" t="s">
        <v>489</v>
      </c>
      <c r="R5" s="53"/>
    </row>
    <row r="6" spans="1:18" s="54" customFormat="1">
      <c r="A6" s="53">
        <v>3</v>
      </c>
      <c r="B6" s="53" t="s">
        <v>196</v>
      </c>
      <c r="C6" s="53" t="s">
        <v>197</v>
      </c>
      <c r="D6" s="53" t="s">
        <v>198</v>
      </c>
      <c r="E6" s="53"/>
      <c r="F6" s="53" t="s">
        <v>10</v>
      </c>
      <c r="G6" s="53" t="s">
        <v>38</v>
      </c>
      <c r="H6" s="53" t="s">
        <v>199</v>
      </c>
      <c r="I6" s="53">
        <v>1</v>
      </c>
      <c r="J6" s="53">
        <v>2</v>
      </c>
      <c r="K6" s="53">
        <v>7</v>
      </c>
      <c r="L6" s="53">
        <v>3</v>
      </c>
      <c r="M6" s="53">
        <f t="shared" si="0"/>
        <v>13</v>
      </c>
      <c r="N6" s="53">
        <v>2</v>
      </c>
      <c r="O6" s="53">
        <f t="shared" si="1"/>
        <v>10</v>
      </c>
      <c r="P6" s="53">
        <f t="shared" si="2"/>
        <v>3</v>
      </c>
      <c r="Q6" s="53" t="s">
        <v>489</v>
      </c>
      <c r="R6" s="53"/>
    </row>
    <row r="7" spans="1:18" s="54" customFormat="1">
      <c r="A7" s="53">
        <v>4</v>
      </c>
      <c r="B7" s="53" t="s">
        <v>204</v>
      </c>
      <c r="C7" s="53" t="s">
        <v>205</v>
      </c>
      <c r="D7" s="53" t="s">
        <v>206</v>
      </c>
      <c r="E7" s="53"/>
      <c r="F7" s="53" t="s">
        <v>10</v>
      </c>
      <c r="G7" s="53" t="s">
        <v>38</v>
      </c>
      <c r="H7" s="53" t="s">
        <v>173</v>
      </c>
      <c r="I7" s="53">
        <v>3</v>
      </c>
      <c r="J7" s="53">
        <v>1</v>
      </c>
      <c r="K7" s="53">
        <v>9</v>
      </c>
      <c r="L7" s="53">
        <v>11</v>
      </c>
      <c r="M7" s="53">
        <f t="shared" si="0"/>
        <v>24</v>
      </c>
      <c r="N7" s="53">
        <v>2</v>
      </c>
      <c r="O7" s="53">
        <f t="shared" si="1"/>
        <v>20</v>
      </c>
      <c r="P7" s="53">
        <f t="shared" si="2"/>
        <v>4</v>
      </c>
      <c r="Q7" s="53" t="s">
        <v>489</v>
      </c>
      <c r="R7" s="53"/>
    </row>
    <row r="8" spans="1:18" s="54" customFormat="1">
      <c r="A8" s="53">
        <v>5</v>
      </c>
      <c r="B8" s="53" t="s">
        <v>224</v>
      </c>
      <c r="C8" s="53" t="s">
        <v>225</v>
      </c>
      <c r="D8" s="53" t="s">
        <v>226</v>
      </c>
      <c r="E8" s="53"/>
      <c r="F8" s="53" t="s">
        <v>10</v>
      </c>
      <c r="G8" s="53" t="s">
        <v>38</v>
      </c>
      <c r="H8" s="53" t="s">
        <v>203</v>
      </c>
      <c r="I8" s="53">
        <v>10</v>
      </c>
      <c r="J8" s="53">
        <v>3</v>
      </c>
      <c r="K8" s="53">
        <v>8</v>
      </c>
      <c r="L8" s="53">
        <v>3</v>
      </c>
      <c r="M8" s="53">
        <f t="shared" si="0"/>
        <v>24</v>
      </c>
      <c r="N8" s="53">
        <v>2</v>
      </c>
      <c r="O8" s="53">
        <f t="shared" si="1"/>
        <v>18</v>
      </c>
      <c r="P8" s="53">
        <f t="shared" si="2"/>
        <v>6</v>
      </c>
      <c r="Q8" s="53" t="s">
        <v>489</v>
      </c>
      <c r="R8" s="53"/>
    </row>
    <row r="9" spans="1:18" s="54" customFormat="1">
      <c r="A9" s="53">
        <v>6</v>
      </c>
      <c r="B9" s="53" t="s">
        <v>424</v>
      </c>
      <c r="C9" s="53" t="s">
        <v>425</v>
      </c>
      <c r="D9" s="53" t="s">
        <v>426</v>
      </c>
      <c r="E9" s="53"/>
      <c r="F9" s="53" t="s">
        <v>10</v>
      </c>
      <c r="G9" s="53" t="s">
        <v>38</v>
      </c>
      <c r="H9" s="53" t="s">
        <v>439</v>
      </c>
      <c r="I9" s="53">
        <v>99</v>
      </c>
      <c r="J9" s="53">
        <v>4</v>
      </c>
      <c r="K9" s="53">
        <v>3</v>
      </c>
      <c r="L9" s="53">
        <v>6</v>
      </c>
      <c r="M9" s="53">
        <f t="shared" si="0"/>
        <v>112</v>
      </c>
      <c r="N9" s="53">
        <v>2</v>
      </c>
      <c r="O9" s="53">
        <f t="shared" si="1"/>
        <v>105</v>
      </c>
      <c r="P9" s="53">
        <f t="shared" si="2"/>
        <v>7</v>
      </c>
      <c r="Q9" s="53" t="s">
        <v>489</v>
      </c>
      <c r="R9" s="53"/>
    </row>
    <row r="10" spans="1:18" s="54" customFormat="1">
      <c r="A10" s="53">
        <v>7</v>
      </c>
      <c r="B10" s="53" t="s">
        <v>200</v>
      </c>
      <c r="C10" s="53" t="s">
        <v>201</v>
      </c>
      <c r="D10" s="53" t="s">
        <v>202</v>
      </c>
      <c r="E10" s="53"/>
      <c r="F10" s="53" t="s">
        <v>10</v>
      </c>
      <c r="G10" s="53" t="s">
        <v>38</v>
      </c>
      <c r="H10" s="53" t="s">
        <v>203</v>
      </c>
      <c r="I10" s="53">
        <v>2</v>
      </c>
      <c r="J10" s="53">
        <v>7</v>
      </c>
      <c r="K10" s="53">
        <v>5</v>
      </c>
      <c r="L10" s="53">
        <v>19</v>
      </c>
      <c r="M10" s="53">
        <f t="shared" si="0"/>
        <v>33</v>
      </c>
      <c r="N10" s="53">
        <v>2</v>
      </c>
      <c r="O10" s="53">
        <f t="shared" si="1"/>
        <v>26</v>
      </c>
      <c r="P10" s="53">
        <f t="shared" si="2"/>
        <v>7</v>
      </c>
      <c r="Q10" s="53" t="s">
        <v>489</v>
      </c>
      <c r="R10" s="53"/>
    </row>
    <row r="11" spans="1:18" s="54" customFormat="1">
      <c r="A11" s="53">
        <v>8</v>
      </c>
      <c r="B11" s="53" t="s">
        <v>213</v>
      </c>
      <c r="C11" s="53" t="s">
        <v>214</v>
      </c>
      <c r="D11" s="53" t="s">
        <v>215</v>
      </c>
      <c r="E11" s="53"/>
      <c r="F11" s="53" t="s">
        <v>10</v>
      </c>
      <c r="G11" s="53" t="s">
        <v>38</v>
      </c>
      <c r="H11" s="53" t="s">
        <v>141</v>
      </c>
      <c r="I11" s="53">
        <v>6</v>
      </c>
      <c r="J11" s="53">
        <v>19</v>
      </c>
      <c r="K11" s="53">
        <v>4</v>
      </c>
      <c r="L11" s="53">
        <v>13</v>
      </c>
      <c r="M11" s="53">
        <f t="shared" si="0"/>
        <v>42</v>
      </c>
      <c r="N11" s="53">
        <v>2</v>
      </c>
      <c r="O11" s="53">
        <f t="shared" si="1"/>
        <v>32</v>
      </c>
      <c r="P11" s="53">
        <f t="shared" si="2"/>
        <v>10</v>
      </c>
      <c r="Q11" s="53" t="s">
        <v>489</v>
      </c>
      <c r="R11" s="53"/>
    </row>
    <row r="12" spans="1:18" s="54" customFormat="1">
      <c r="A12" s="53">
        <v>9</v>
      </c>
      <c r="B12" s="53" t="s">
        <v>233</v>
      </c>
      <c r="C12" s="53" t="s">
        <v>234</v>
      </c>
      <c r="D12" s="53" t="s">
        <v>235</v>
      </c>
      <c r="E12" s="53"/>
      <c r="F12" s="53" t="s">
        <v>10</v>
      </c>
      <c r="G12" s="53" t="s">
        <v>38</v>
      </c>
      <c r="H12" s="53" t="s">
        <v>188</v>
      </c>
      <c r="I12" s="53">
        <v>90</v>
      </c>
      <c r="J12" s="53">
        <v>6</v>
      </c>
      <c r="K12" s="53">
        <v>18</v>
      </c>
      <c r="L12" s="53">
        <v>5</v>
      </c>
      <c r="M12" s="53">
        <f t="shared" si="0"/>
        <v>119</v>
      </c>
      <c r="N12" s="53">
        <v>2</v>
      </c>
      <c r="O12" s="53">
        <f t="shared" si="1"/>
        <v>108</v>
      </c>
      <c r="P12" s="53">
        <f t="shared" si="2"/>
        <v>11</v>
      </c>
      <c r="Q12" s="53" t="s">
        <v>489</v>
      </c>
      <c r="R12" s="53"/>
    </row>
    <row r="13" spans="1:18" s="54" customFormat="1">
      <c r="A13" s="53">
        <v>10</v>
      </c>
      <c r="B13" s="53" t="s">
        <v>210</v>
      </c>
      <c r="C13" s="53" t="s">
        <v>211</v>
      </c>
      <c r="D13" s="53" t="s">
        <v>212</v>
      </c>
      <c r="E13" s="53"/>
      <c r="F13" s="53" t="s">
        <v>10</v>
      </c>
      <c r="G13" s="53" t="s">
        <v>38</v>
      </c>
      <c r="H13" s="53" t="s">
        <v>188</v>
      </c>
      <c r="I13" s="53">
        <v>5</v>
      </c>
      <c r="J13" s="53">
        <v>10</v>
      </c>
      <c r="K13" s="53">
        <v>16</v>
      </c>
      <c r="L13" s="53">
        <v>7</v>
      </c>
      <c r="M13" s="53">
        <f t="shared" si="0"/>
        <v>38</v>
      </c>
      <c r="N13" s="53">
        <v>2</v>
      </c>
      <c r="O13" s="53">
        <f t="shared" si="1"/>
        <v>26</v>
      </c>
      <c r="P13" s="53">
        <f t="shared" si="2"/>
        <v>12</v>
      </c>
      <c r="Q13" s="53" t="s">
        <v>489</v>
      </c>
      <c r="R13" s="53"/>
    </row>
    <row r="14" spans="1:18" s="54" customFormat="1">
      <c r="A14" s="53">
        <v>12</v>
      </c>
      <c r="B14" s="53" t="s">
        <v>427</v>
      </c>
      <c r="C14" s="53" t="s">
        <v>428</v>
      </c>
      <c r="D14" s="53" t="s">
        <v>429</v>
      </c>
      <c r="E14" s="53"/>
      <c r="F14" s="53" t="s">
        <v>10</v>
      </c>
      <c r="G14" s="53" t="s">
        <v>38</v>
      </c>
      <c r="H14" s="53" t="s">
        <v>169</v>
      </c>
      <c r="I14" s="53">
        <v>99</v>
      </c>
      <c r="J14" s="53">
        <v>5</v>
      </c>
      <c r="K14" s="53">
        <v>10</v>
      </c>
      <c r="L14" s="53">
        <v>10</v>
      </c>
      <c r="M14" s="53">
        <f t="shared" si="0"/>
        <v>124</v>
      </c>
      <c r="N14" s="53">
        <v>2</v>
      </c>
      <c r="O14" s="53">
        <v>109</v>
      </c>
      <c r="P14" s="53">
        <f t="shared" si="2"/>
        <v>15</v>
      </c>
      <c r="Q14" s="53" t="s">
        <v>489</v>
      </c>
      <c r="R14" s="53"/>
    </row>
    <row r="15" spans="1:18" s="54" customFormat="1">
      <c r="A15" s="53">
        <v>11</v>
      </c>
      <c r="B15" s="53" t="s">
        <v>216</v>
      </c>
      <c r="C15" s="53" t="s">
        <v>217</v>
      </c>
      <c r="D15" s="53" t="s">
        <v>218</v>
      </c>
      <c r="E15" s="53"/>
      <c r="F15" s="53" t="s">
        <v>10</v>
      </c>
      <c r="G15" s="53" t="s">
        <v>38</v>
      </c>
      <c r="H15" s="53" t="s">
        <v>141</v>
      </c>
      <c r="I15" s="53">
        <v>7</v>
      </c>
      <c r="J15" s="53">
        <v>8</v>
      </c>
      <c r="K15" s="53">
        <v>13</v>
      </c>
      <c r="L15" s="53">
        <v>16</v>
      </c>
      <c r="M15" s="53">
        <f t="shared" si="0"/>
        <v>44</v>
      </c>
      <c r="N15" s="53">
        <v>2</v>
      </c>
      <c r="O15" s="53">
        <f>SUMIF(I15:L15,"&gt;="&amp;LARGE(I15:L15,N15))</f>
        <v>29</v>
      </c>
      <c r="P15" s="53">
        <f t="shared" si="2"/>
        <v>15</v>
      </c>
      <c r="Q15" s="53" t="s">
        <v>489</v>
      </c>
      <c r="R15" s="53"/>
    </row>
    <row r="16" spans="1:18" s="54" customFormat="1">
      <c r="A16" s="53">
        <v>13</v>
      </c>
      <c r="B16" s="53" t="s">
        <v>227</v>
      </c>
      <c r="C16" s="53" t="s">
        <v>228</v>
      </c>
      <c r="D16" s="53" t="s">
        <v>229</v>
      </c>
      <c r="E16" s="53"/>
      <c r="F16" s="53" t="s">
        <v>10</v>
      </c>
      <c r="G16" s="53" t="s">
        <v>38</v>
      </c>
      <c r="H16" s="53" t="s">
        <v>173</v>
      </c>
      <c r="I16" s="53">
        <v>11</v>
      </c>
      <c r="J16" s="53">
        <v>15</v>
      </c>
      <c r="K16" s="53">
        <v>6</v>
      </c>
      <c r="L16" s="53">
        <v>13</v>
      </c>
      <c r="M16" s="53">
        <f t="shared" si="0"/>
        <v>45</v>
      </c>
      <c r="N16" s="53">
        <v>2</v>
      </c>
      <c r="O16" s="53">
        <f>SUMIF(I16:L16,"&gt;="&amp;LARGE(I16:L16,N16))</f>
        <v>28</v>
      </c>
      <c r="P16" s="53">
        <f t="shared" si="2"/>
        <v>17</v>
      </c>
      <c r="Q16" s="53" t="s">
        <v>489</v>
      </c>
      <c r="R16" s="53"/>
    </row>
    <row r="17" spans="1:18">
      <c r="A17" s="14">
        <v>14</v>
      </c>
      <c r="B17" s="14" t="s">
        <v>219</v>
      </c>
      <c r="C17" s="14" t="s">
        <v>220</v>
      </c>
      <c r="D17" s="14" t="s">
        <v>249</v>
      </c>
      <c r="E17" s="14"/>
      <c r="F17" s="14" t="s">
        <v>10</v>
      </c>
      <c r="G17" s="14" t="s">
        <v>38</v>
      </c>
      <c r="H17" s="14" t="s">
        <v>173</v>
      </c>
      <c r="I17" s="14">
        <v>8</v>
      </c>
      <c r="J17" s="14">
        <v>9</v>
      </c>
      <c r="K17" s="14">
        <v>19</v>
      </c>
      <c r="L17" s="14">
        <v>20</v>
      </c>
      <c r="M17" s="14">
        <f t="shared" si="0"/>
        <v>56</v>
      </c>
      <c r="N17" s="14">
        <v>2</v>
      </c>
      <c r="O17" s="14">
        <f>SUMIF(I17:L17,"&gt;="&amp;LARGE(I17:L17,N17))</f>
        <v>39</v>
      </c>
      <c r="P17" s="14">
        <f t="shared" si="2"/>
        <v>17</v>
      </c>
      <c r="Q17" s="14" t="s">
        <v>507</v>
      </c>
      <c r="R17" s="14"/>
    </row>
    <row r="18" spans="1:18">
      <c r="A18" s="14">
        <v>15</v>
      </c>
      <c r="B18" s="14" t="s">
        <v>221</v>
      </c>
      <c r="C18" s="14" t="s">
        <v>222</v>
      </c>
      <c r="D18" s="14" t="s">
        <v>223</v>
      </c>
      <c r="E18" s="14"/>
      <c r="F18" s="14" t="s">
        <v>10</v>
      </c>
      <c r="G18" s="14" t="s">
        <v>38</v>
      </c>
      <c r="H18" s="14" t="s">
        <v>173</v>
      </c>
      <c r="I18" s="14">
        <v>9</v>
      </c>
      <c r="J18" s="14">
        <v>12</v>
      </c>
      <c r="K18" s="14">
        <v>11</v>
      </c>
      <c r="L18" s="14">
        <v>99</v>
      </c>
      <c r="M18" s="14">
        <f t="shared" si="0"/>
        <v>131</v>
      </c>
      <c r="N18" s="14">
        <v>2</v>
      </c>
      <c r="O18" s="14">
        <f>SUMIF(I18:L18,"&gt;="&amp;LARGE(I18:L18,N18))</f>
        <v>111</v>
      </c>
      <c r="P18" s="14">
        <f t="shared" si="2"/>
        <v>20</v>
      </c>
      <c r="Q18" s="14"/>
      <c r="R18" s="14"/>
    </row>
    <row r="19" spans="1:18">
      <c r="A19" s="14">
        <v>16</v>
      </c>
      <c r="B19" s="14" t="s">
        <v>230</v>
      </c>
      <c r="C19" s="14" t="s">
        <v>231</v>
      </c>
      <c r="D19" s="14" t="s">
        <v>232</v>
      </c>
      <c r="E19" s="14"/>
      <c r="F19" s="14" t="s">
        <v>10</v>
      </c>
      <c r="G19" s="14" t="s">
        <v>38</v>
      </c>
      <c r="H19" s="14" t="s">
        <v>169</v>
      </c>
      <c r="I19" s="14">
        <v>12</v>
      </c>
      <c r="J19" s="14">
        <v>18</v>
      </c>
      <c r="K19" s="14">
        <v>12</v>
      </c>
      <c r="L19" s="14">
        <v>9</v>
      </c>
      <c r="M19" s="14">
        <f t="shared" si="0"/>
        <v>51</v>
      </c>
      <c r="N19" s="14">
        <v>2</v>
      </c>
      <c r="O19" s="14">
        <v>30</v>
      </c>
      <c r="P19" s="14">
        <f t="shared" si="2"/>
        <v>21</v>
      </c>
      <c r="Q19" s="14"/>
      <c r="R19" s="14"/>
    </row>
    <row r="20" spans="1:18">
      <c r="A20" s="14">
        <v>17</v>
      </c>
      <c r="B20" s="14" t="s">
        <v>462</v>
      </c>
      <c r="C20" s="14" t="s">
        <v>463</v>
      </c>
      <c r="D20" s="14" t="s">
        <v>464</v>
      </c>
      <c r="E20" s="14"/>
      <c r="F20" s="14" t="s">
        <v>10</v>
      </c>
      <c r="G20" s="14" t="s">
        <v>38</v>
      </c>
      <c r="H20" s="31" t="s">
        <v>203</v>
      </c>
      <c r="I20" s="31">
        <v>99</v>
      </c>
      <c r="J20" s="31">
        <v>99</v>
      </c>
      <c r="K20" s="31">
        <v>13</v>
      </c>
      <c r="L20" s="31">
        <v>12</v>
      </c>
      <c r="M20" s="31">
        <f t="shared" si="0"/>
        <v>223</v>
      </c>
      <c r="N20" s="14">
        <v>2</v>
      </c>
      <c r="O20" s="31">
        <f t="shared" ref="O20:O25" si="3">SUMIF(I20:L20,"&gt;="&amp;LARGE(I20:L20,N20))</f>
        <v>198</v>
      </c>
      <c r="P20" s="31">
        <f t="shared" si="2"/>
        <v>25</v>
      </c>
      <c r="Q20" s="14"/>
      <c r="R20" s="14"/>
    </row>
    <row r="21" spans="1:18">
      <c r="A21" s="14">
        <v>18</v>
      </c>
      <c r="B21" s="14" t="s">
        <v>236</v>
      </c>
      <c r="C21" s="14" t="s">
        <v>237</v>
      </c>
      <c r="D21" s="14" t="s">
        <v>238</v>
      </c>
      <c r="E21" s="14"/>
      <c r="F21" s="14" t="s">
        <v>10</v>
      </c>
      <c r="G21" s="14" t="s">
        <v>38</v>
      </c>
      <c r="H21" s="14" t="s">
        <v>203</v>
      </c>
      <c r="I21" s="14">
        <v>90</v>
      </c>
      <c r="J21" s="14">
        <v>11</v>
      </c>
      <c r="K21" s="14">
        <v>21</v>
      </c>
      <c r="L21" s="14">
        <v>15</v>
      </c>
      <c r="M21" s="14">
        <f t="shared" si="0"/>
        <v>137</v>
      </c>
      <c r="N21" s="14">
        <v>2</v>
      </c>
      <c r="O21" s="14">
        <f t="shared" si="3"/>
        <v>111</v>
      </c>
      <c r="P21" s="14">
        <f t="shared" si="2"/>
        <v>26</v>
      </c>
      <c r="Q21" s="14"/>
      <c r="R21" s="14"/>
    </row>
    <row r="22" spans="1:18">
      <c r="A22" s="14">
        <v>19</v>
      </c>
      <c r="B22" s="14" t="s">
        <v>433</v>
      </c>
      <c r="C22" s="14" t="s">
        <v>434</v>
      </c>
      <c r="D22" s="14" t="s">
        <v>435</v>
      </c>
      <c r="E22" s="14"/>
      <c r="F22" s="14" t="s">
        <v>10</v>
      </c>
      <c r="G22" s="14" t="s">
        <v>38</v>
      </c>
      <c r="H22" s="14" t="s">
        <v>439</v>
      </c>
      <c r="I22" s="14">
        <v>99</v>
      </c>
      <c r="J22" s="14">
        <v>15</v>
      </c>
      <c r="K22" s="14">
        <v>15</v>
      </c>
      <c r="L22" s="14">
        <v>18</v>
      </c>
      <c r="M22" s="14">
        <f t="shared" si="0"/>
        <v>147</v>
      </c>
      <c r="N22" s="14">
        <v>2</v>
      </c>
      <c r="O22" s="14">
        <f t="shared" si="3"/>
        <v>117</v>
      </c>
      <c r="P22" s="14">
        <f t="shared" si="2"/>
        <v>30</v>
      </c>
      <c r="Q22" s="14"/>
      <c r="R22" s="14"/>
    </row>
    <row r="23" spans="1:18">
      <c r="A23" s="14">
        <v>20</v>
      </c>
      <c r="B23" s="14" t="s">
        <v>436</v>
      </c>
      <c r="C23" s="14" t="s">
        <v>437</v>
      </c>
      <c r="D23" s="14" t="s">
        <v>438</v>
      </c>
      <c r="E23" s="14"/>
      <c r="F23" s="14" t="s">
        <v>10</v>
      </c>
      <c r="G23" s="14" t="s">
        <v>38</v>
      </c>
      <c r="H23" s="14" t="s">
        <v>184</v>
      </c>
      <c r="I23" s="14">
        <v>99</v>
      </c>
      <c r="J23" s="14">
        <v>17</v>
      </c>
      <c r="K23" s="14">
        <v>16</v>
      </c>
      <c r="L23" s="14">
        <v>99</v>
      </c>
      <c r="M23" s="14">
        <f t="shared" si="0"/>
        <v>231</v>
      </c>
      <c r="N23" s="14">
        <v>2</v>
      </c>
      <c r="O23" s="14">
        <f t="shared" si="3"/>
        <v>198</v>
      </c>
      <c r="P23" s="14">
        <f t="shared" si="2"/>
        <v>33</v>
      </c>
      <c r="Q23" s="14"/>
      <c r="R23" s="14"/>
    </row>
    <row r="24" spans="1:18">
      <c r="A24" s="14">
        <v>21</v>
      </c>
      <c r="B24" s="14" t="s">
        <v>465</v>
      </c>
      <c r="C24" s="14" t="s">
        <v>466</v>
      </c>
      <c r="D24" s="14" t="s">
        <v>467</v>
      </c>
      <c r="E24" s="14"/>
      <c r="F24" s="14" t="s">
        <v>10</v>
      </c>
      <c r="G24" s="14" t="s">
        <v>38</v>
      </c>
      <c r="H24" s="31" t="s">
        <v>169</v>
      </c>
      <c r="I24" s="31">
        <v>99</v>
      </c>
      <c r="J24" s="31">
        <v>99</v>
      </c>
      <c r="K24" s="31">
        <v>22</v>
      </c>
      <c r="L24" s="31">
        <v>16</v>
      </c>
      <c r="M24" s="31">
        <f t="shared" si="0"/>
        <v>236</v>
      </c>
      <c r="N24" s="14">
        <v>2</v>
      </c>
      <c r="O24" s="31">
        <f t="shared" si="3"/>
        <v>198</v>
      </c>
      <c r="P24" s="31">
        <f t="shared" si="2"/>
        <v>38</v>
      </c>
      <c r="Q24" s="14"/>
      <c r="R24" s="14"/>
    </row>
    <row r="25" spans="1:18">
      <c r="A25" s="14">
        <v>22</v>
      </c>
      <c r="B25" s="14" t="s">
        <v>242</v>
      </c>
      <c r="C25" s="14" t="s">
        <v>243</v>
      </c>
      <c r="D25" s="14" t="s">
        <v>244</v>
      </c>
      <c r="E25" s="14"/>
      <c r="F25" s="14" t="s">
        <v>10</v>
      </c>
      <c r="G25" s="14" t="s">
        <v>38</v>
      </c>
      <c r="H25" s="14" t="s">
        <v>245</v>
      </c>
      <c r="I25" s="14">
        <v>90</v>
      </c>
      <c r="J25" s="14">
        <v>20</v>
      </c>
      <c r="K25" s="14">
        <v>20</v>
      </c>
      <c r="L25" s="14">
        <v>90</v>
      </c>
      <c r="M25" s="14">
        <f t="shared" si="0"/>
        <v>220</v>
      </c>
      <c r="N25" s="14">
        <v>2</v>
      </c>
      <c r="O25" s="14">
        <f t="shared" si="3"/>
        <v>180</v>
      </c>
      <c r="P25" s="14">
        <f t="shared" si="2"/>
        <v>40</v>
      </c>
      <c r="Q25" s="14"/>
      <c r="R25" s="14"/>
    </row>
    <row r="26" spans="1:18">
      <c r="A26" s="14">
        <v>23</v>
      </c>
      <c r="B26" s="31" t="s">
        <v>491</v>
      </c>
      <c r="C26" s="31" t="s">
        <v>201</v>
      </c>
      <c r="D26" s="31" t="s">
        <v>492</v>
      </c>
      <c r="F26" s="31" t="s">
        <v>10</v>
      </c>
      <c r="G26" s="31" t="s">
        <v>38</v>
      </c>
      <c r="H26" s="31" t="s">
        <v>203</v>
      </c>
      <c r="I26" s="31">
        <v>99</v>
      </c>
      <c r="J26" s="31">
        <v>99</v>
      </c>
      <c r="K26" s="31">
        <v>99</v>
      </c>
      <c r="L26" s="31">
        <v>8</v>
      </c>
      <c r="M26" s="31">
        <f t="shared" si="0"/>
        <v>305</v>
      </c>
      <c r="N26" s="14">
        <v>2</v>
      </c>
      <c r="O26" s="31">
        <v>198</v>
      </c>
      <c r="P26" s="31">
        <f t="shared" si="2"/>
        <v>107</v>
      </c>
    </row>
    <row r="27" spans="1:18">
      <c r="A27" s="14">
        <v>24</v>
      </c>
      <c r="B27" s="14" t="s">
        <v>239</v>
      </c>
      <c r="C27" s="14" t="s">
        <v>240</v>
      </c>
      <c r="D27" s="14" t="s">
        <v>241</v>
      </c>
      <c r="E27" s="14"/>
      <c r="F27" s="14" t="s">
        <v>10</v>
      </c>
      <c r="G27" s="14" t="s">
        <v>38</v>
      </c>
      <c r="H27" s="14" t="s">
        <v>169</v>
      </c>
      <c r="I27" s="14">
        <v>90</v>
      </c>
      <c r="J27" s="14">
        <v>21</v>
      </c>
      <c r="K27" s="14">
        <v>99</v>
      </c>
      <c r="L27" s="14">
        <v>99</v>
      </c>
      <c r="M27" s="14">
        <f t="shared" si="0"/>
        <v>309</v>
      </c>
      <c r="N27" s="14">
        <v>2</v>
      </c>
      <c r="O27" s="14">
        <f>SUMIF(I27:L27,"&gt;="&amp;LARGE(I27:L27,N27))</f>
        <v>198</v>
      </c>
      <c r="P27" s="14">
        <f t="shared" si="2"/>
        <v>111</v>
      </c>
    </row>
    <row r="28" spans="1:18">
      <c r="A28" s="14">
        <v>25</v>
      </c>
      <c r="B28" s="14" t="s">
        <v>246</v>
      </c>
      <c r="C28" s="14" t="s">
        <v>247</v>
      </c>
      <c r="D28" s="14" t="s">
        <v>248</v>
      </c>
      <c r="E28" s="14"/>
      <c r="F28" s="14" t="s">
        <v>10</v>
      </c>
      <c r="G28" s="14" t="s">
        <v>38</v>
      </c>
      <c r="H28" s="14" t="s">
        <v>203</v>
      </c>
      <c r="I28" s="14">
        <v>90</v>
      </c>
      <c r="J28" s="14">
        <v>99</v>
      </c>
      <c r="K28" s="14">
        <v>99</v>
      </c>
      <c r="L28" s="14">
        <v>99</v>
      </c>
      <c r="M28" s="14">
        <f t="shared" si="0"/>
        <v>387</v>
      </c>
      <c r="N28" s="14">
        <v>2</v>
      </c>
      <c r="O28" s="14">
        <v>198</v>
      </c>
      <c r="P28" s="14">
        <f t="shared" si="2"/>
        <v>189</v>
      </c>
    </row>
    <row r="29" spans="1:18">
      <c r="A29" s="14">
        <v>26</v>
      </c>
      <c r="B29" s="31" t="s">
        <v>493</v>
      </c>
      <c r="C29" s="31" t="s">
        <v>494</v>
      </c>
      <c r="D29" s="31" t="s">
        <v>37</v>
      </c>
      <c r="F29" s="31" t="s">
        <v>10</v>
      </c>
      <c r="G29" s="31" t="s">
        <v>38</v>
      </c>
      <c r="H29" s="31" t="s">
        <v>195</v>
      </c>
      <c r="I29" s="31">
        <v>99</v>
      </c>
      <c r="J29" s="31">
        <v>99</v>
      </c>
      <c r="K29" s="31">
        <v>99</v>
      </c>
      <c r="L29" s="31">
        <v>90</v>
      </c>
      <c r="M29" s="31">
        <f t="shared" si="0"/>
        <v>387</v>
      </c>
      <c r="N29" s="14">
        <v>2</v>
      </c>
      <c r="O29" s="31">
        <v>198</v>
      </c>
      <c r="P29" s="31">
        <f t="shared" si="2"/>
        <v>189</v>
      </c>
    </row>
    <row r="30" spans="1:18">
      <c r="A30" s="31"/>
      <c r="B30" s="31"/>
      <c r="C30" s="31"/>
      <c r="D30" s="31"/>
      <c r="F30" s="31"/>
      <c r="G30" s="31"/>
      <c r="H30" s="31"/>
      <c r="I30" s="31"/>
      <c r="J30" s="31"/>
      <c r="K30" s="31"/>
    </row>
    <row r="31" spans="1:18">
      <c r="A31" s="31"/>
      <c r="B31" s="31"/>
      <c r="C31" s="31"/>
      <c r="D31" s="31"/>
      <c r="F31" s="31"/>
      <c r="G31" s="31"/>
      <c r="H31" s="31"/>
      <c r="I31" s="31"/>
      <c r="J31" s="31"/>
      <c r="K31" s="31"/>
    </row>
    <row r="32" spans="1:18">
      <c r="A32" s="31"/>
      <c r="B32" s="31"/>
      <c r="C32" s="31"/>
      <c r="D32" s="31"/>
      <c r="F32" s="31"/>
      <c r="G32" s="31"/>
      <c r="H32" s="31"/>
      <c r="I32" s="31"/>
      <c r="J32" s="31"/>
      <c r="K32" s="31"/>
    </row>
    <row r="34" spans="2:3">
      <c r="B34" s="52" t="s">
        <v>474</v>
      </c>
      <c r="C34" s="50"/>
    </row>
  </sheetData>
  <sortState ref="B4:P29">
    <sortCondition ref="P4:P29"/>
  </sortState>
  <pageMargins left="0.7" right="0.7" top="0.75" bottom="0.75" header="0.3" footer="0.3"/>
  <pageSetup paperSize="9" scale="64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Q13" sqref="Q13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0.85546875" style="1" bestFit="1" customWidth="1"/>
    <col min="4" max="4" width="16.140625" style="1" bestFit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250</v>
      </c>
      <c r="C4" s="49" t="s">
        <v>251</v>
      </c>
      <c r="D4" s="49" t="s">
        <v>252</v>
      </c>
      <c r="F4" s="49" t="s">
        <v>10</v>
      </c>
      <c r="G4" s="49" t="s">
        <v>34</v>
      </c>
      <c r="H4" s="49" t="s">
        <v>152</v>
      </c>
      <c r="I4" s="50">
        <v>1</v>
      </c>
      <c r="J4" s="50">
        <v>2</v>
      </c>
      <c r="K4" s="50">
        <v>1</v>
      </c>
      <c r="L4" s="51">
        <v>1</v>
      </c>
      <c r="M4" s="50">
        <f t="shared" ref="M4:M11" si="0">SUM(I4:L4)</f>
        <v>5</v>
      </c>
      <c r="N4" s="50">
        <v>2</v>
      </c>
      <c r="O4" s="52">
        <v>3</v>
      </c>
      <c r="P4" s="50">
        <f t="shared" ref="P4:P11" si="1">M4-O4</f>
        <v>2</v>
      </c>
      <c r="Q4" s="50" t="s">
        <v>488</v>
      </c>
    </row>
    <row r="5" spans="1:17" s="54" customFormat="1">
      <c r="A5" s="54">
        <v>2</v>
      </c>
      <c r="B5" s="53" t="s">
        <v>253</v>
      </c>
      <c r="C5" s="53" t="s">
        <v>254</v>
      </c>
      <c r="D5" s="53" t="s">
        <v>255</v>
      </c>
      <c r="F5" s="53" t="s">
        <v>10</v>
      </c>
      <c r="G5" s="53" t="s">
        <v>34</v>
      </c>
      <c r="H5" s="53" t="s">
        <v>152</v>
      </c>
      <c r="I5" s="54">
        <v>2</v>
      </c>
      <c r="J5" s="54">
        <v>99</v>
      </c>
      <c r="K5" s="54">
        <v>2</v>
      </c>
      <c r="L5" s="55">
        <v>2</v>
      </c>
      <c r="M5" s="54">
        <f t="shared" si="0"/>
        <v>105</v>
      </c>
      <c r="N5" s="54">
        <v>2</v>
      </c>
      <c r="O5" s="56">
        <v>101</v>
      </c>
      <c r="P5" s="54">
        <f t="shared" si="1"/>
        <v>4</v>
      </c>
      <c r="Q5" s="54" t="s">
        <v>489</v>
      </c>
    </row>
    <row r="6" spans="1:17" s="66" customFormat="1">
      <c r="A6" s="14">
        <v>3</v>
      </c>
      <c r="B6" s="68" t="s">
        <v>440</v>
      </c>
      <c r="C6" s="14" t="s">
        <v>441</v>
      </c>
      <c r="D6" s="14" t="s">
        <v>393</v>
      </c>
      <c r="E6" s="14"/>
      <c r="F6" s="14" t="s">
        <v>10</v>
      </c>
      <c r="G6" s="14" t="s">
        <v>34</v>
      </c>
      <c r="H6" s="14" t="s">
        <v>445</v>
      </c>
      <c r="I6" s="65">
        <v>99</v>
      </c>
      <c r="J6" s="66">
        <v>1</v>
      </c>
      <c r="K6" s="66">
        <v>99</v>
      </c>
      <c r="L6" s="65">
        <v>99</v>
      </c>
      <c r="M6" s="66">
        <f t="shared" si="0"/>
        <v>298</v>
      </c>
      <c r="N6" s="66">
        <v>2</v>
      </c>
      <c r="O6" s="67">
        <v>198</v>
      </c>
      <c r="P6" s="66">
        <f t="shared" si="1"/>
        <v>100</v>
      </c>
      <c r="Q6" s="66" t="s">
        <v>514</v>
      </c>
    </row>
    <row r="7" spans="1:17" s="54" customFormat="1">
      <c r="A7" s="69">
        <v>4</v>
      </c>
      <c r="B7" s="54" t="s">
        <v>504</v>
      </c>
      <c r="C7" s="69" t="s">
        <v>505</v>
      </c>
      <c r="D7" s="69" t="s">
        <v>506</v>
      </c>
      <c r="F7" s="69" t="s">
        <v>10</v>
      </c>
      <c r="G7" s="69" t="s">
        <v>34</v>
      </c>
      <c r="H7" s="69" t="s">
        <v>195</v>
      </c>
      <c r="I7" s="55">
        <v>99</v>
      </c>
      <c r="J7" s="55">
        <v>99</v>
      </c>
      <c r="K7" s="55">
        <v>99</v>
      </c>
      <c r="L7" s="55">
        <v>3</v>
      </c>
      <c r="M7" s="55">
        <f t="shared" si="0"/>
        <v>300</v>
      </c>
      <c r="N7" s="54">
        <v>2</v>
      </c>
      <c r="O7" s="56">
        <v>198</v>
      </c>
      <c r="P7" s="55">
        <f t="shared" si="1"/>
        <v>102</v>
      </c>
      <c r="Q7" s="54" t="s">
        <v>489</v>
      </c>
    </row>
    <row r="8" spans="1:17">
      <c r="A8" s="14">
        <v>5</v>
      </c>
      <c r="B8" s="14" t="s">
        <v>256</v>
      </c>
      <c r="C8" s="14" t="s">
        <v>257</v>
      </c>
      <c r="D8" s="14" t="s">
        <v>258</v>
      </c>
      <c r="F8" s="14" t="s">
        <v>10</v>
      </c>
      <c r="G8" s="14" t="s">
        <v>34</v>
      </c>
      <c r="H8" s="14" t="s">
        <v>245</v>
      </c>
      <c r="I8" s="4">
        <v>3</v>
      </c>
      <c r="J8" s="4">
        <v>99</v>
      </c>
      <c r="K8" s="4">
        <v>99</v>
      </c>
      <c r="L8" s="4">
        <v>99</v>
      </c>
      <c r="M8" s="1">
        <f t="shared" si="0"/>
        <v>300</v>
      </c>
      <c r="N8" s="3">
        <v>2</v>
      </c>
      <c r="O8">
        <v>198</v>
      </c>
      <c r="P8" s="1">
        <f t="shared" si="1"/>
        <v>102</v>
      </c>
    </row>
    <row r="9" spans="1:17" s="15" customFormat="1">
      <c r="A9" s="15">
        <v>6</v>
      </c>
      <c r="B9" s="45" t="s">
        <v>496</v>
      </c>
      <c r="C9" s="45" t="s">
        <v>495</v>
      </c>
      <c r="D9" s="45" t="s">
        <v>497</v>
      </c>
      <c r="E9" s="45"/>
      <c r="F9" s="31" t="s">
        <v>10</v>
      </c>
      <c r="G9" s="31" t="s">
        <v>34</v>
      </c>
      <c r="H9" s="45" t="s">
        <v>498</v>
      </c>
      <c r="I9" s="4">
        <v>99</v>
      </c>
      <c r="J9" s="4">
        <v>99</v>
      </c>
      <c r="K9" s="4">
        <v>99</v>
      </c>
      <c r="L9" s="4">
        <v>90</v>
      </c>
      <c r="M9" s="1">
        <f t="shared" si="0"/>
        <v>387</v>
      </c>
      <c r="N9" s="3">
        <v>2</v>
      </c>
      <c r="O9" s="44">
        <v>198</v>
      </c>
      <c r="P9" s="1">
        <f t="shared" si="1"/>
        <v>189</v>
      </c>
    </row>
    <row r="10" spans="1:17" s="15" customFormat="1">
      <c r="A10" s="31">
        <v>7</v>
      </c>
      <c r="B10" s="15" t="s">
        <v>499</v>
      </c>
      <c r="C10" s="15" t="s">
        <v>508</v>
      </c>
      <c r="D10" s="15" t="s">
        <v>500</v>
      </c>
      <c r="F10" s="15" t="s">
        <v>10</v>
      </c>
      <c r="G10" s="15" t="s">
        <v>34</v>
      </c>
      <c r="H10" s="31" t="s">
        <v>439</v>
      </c>
      <c r="I10" s="16">
        <v>99</v>
      </c>
      <c r="J10" s="16">
        <v>99</v>
      </c>
      <c r="K10" s="16">
        <v>99</v>
      </c>
      <c r="L10" s="16">
        <v>90</v>
      </c>
      <c r="M10" s="15">
        <f t="shared" si="0"/>
        <v>387</v>
      </c>
      <c r="N10" s="3">
        <v>2</v>
      </c>
      <c r="O10" s="17">
        <v>198</v>
      </c>
      <c r="P10" s="15">
        <f t="shared" si="1"/>
        <v>189</v>
      </c>
    </row>
    <row r="11" spans="1:17" s="15" customFormat="1">
      <c r="A11" s="31">
        <v>8</v>
      </c>
      <c r="B11" s="15" t="s">
        <v>501</v>
      </c>
      <c r="C11" s="31" t="s">
        <v>502</v>
      </c>
      <c r="D11" s="31" t="s">
        <v>503</v>
      </c>
      <c r="F11" s="31" t="s">
        <v>10</v>
      </c>
      <c r="G11" s="31" t="s">
        <v>34</v>
      </c>
      <c r="H11" s="31" t="s">
        <v>152</v>
      </c>
      <c r="I11" s="16">
        <v>99</v>
      </c>
      <c r="J11" s="16">
        <v>99</v>
      </c>
      <c r="K11" s="16">
        <v>99</v>
      </c>
      <c r="L11" s="16">
        <v>90</v>
      </c>
      <c r="M11" s="16">
        <f t="shared" si="0"/>
        <v>387</v>
      </c>
      <c r="N11" s="3">
        <v>2</v>
      </c>
      <c r="O11" s="17">
        <v>198</v>
      </c>
      <c r="P11" s="16">
        <f t="shared" si="1"/>
        <v>189</v>
      </c>
    </row>
    <row r="12" spans="1:17" s="15" customFormat="1">
      <c r="H12" s="31"/>
      <c r="I12" s="16"/>
      <c r="J12" s="16"/>
      <c r="K12" s="16"/>
      <c r="N12" s="3"/>
      <c r="O12" s="17"/>
    </row>
    <row r="13" spans="1:17">
      <c r="A13" s="15"/>
      <c r="B13" s="15"/>
      <c r="C13" s="15"/>
      <c r="D13" s="15"/>
      <c r="E13" s="15"/>
      <c r="F13" s="15"/>
      <c r="G13" s="15"/>
      <c r="M13" s="1">
        <f t="shared" ref="M13:M24" si="2">SUM(I13:L13)</f>
        <v>0</v>
      </c>
      <c r="N13" s="3"/>
      <c r="O13">
        <f t="shared" ref="O13:O24" si="3">SUMIF(I13:L13,"&gt;="&amp;LARGE(I13:L13,N13))</f>
        <v>0</v>
      </c>
      <c r="P13" s="1">
        <f t="shared" ref="P13:P16" si="4">M13-O13</f>
        <v>0</v>
      </c>
      <c r="Q13" s="1" t="s">
        <v>515</v>
      </c>
    </row>
    <row r="14" spans="1:17">
      <c r="A14" s="15"/>
      <c r="B14" s="52" t="s">
        <v>475</v>
      </c>
      <c r="C14" s="50"/>
      <c r="D14" s="15"/>
      <c r="E14" s="15"/>
      <c r="F14" s="15"/>
      <c r="G14" s="15"/>
      <c r="M14" s="1">
        <f t="shared" si="2"/>
        <v>0</v>
      </c>
      <c r="N14" s="3"/>
      <c r="O14">
        <f t="shared" si="3"/>
        <v>0</v>
      </c>
      <c r="P14" s="1">
        <f t="shared" si="4"/>
        <v>0</v>
      </c>
    </row>
    <row r="15" spans="1:17">
      <c r="M15" s="1">
        <f t="shared" si="2"/>
        <v>0</v>
      </c>
      <c r="N15" s="3"/>
      <c r="O15">
        <f t="shared" si="3"/>
        <v>0</v>
      </c>
      <c r="P15" s="1">
        <f t="shared" si="4"/>
        <v>0</v>
      </c>
    </row>
    <row r="16" spans="1:17">
      <c r="M16" s="1">
        <f t="shared" si="2"/>
        <v>0</v>
      </c>
      <c r="N16" s="3"/>
      <c r="O16">
        <f t="shared" si="3"/>
        <v>0</v>
      </c>
      <c r="P16" s="1">
        <f t="shared" si="4"/>
        <v>0</v>
      </c>
    </row>
    <row r="17" spans="13:16">
      <c r="M17" s="1">
        <f t="shared" si="2"/>
        <v>0</v>
      </c>
      <c r="N17" s="3"/>
      <c r="O17">
        <f t="shared" si="3"/>
        <v>0</v>
      </c>
      <c r="P17" s="1">
        <f>M17-O17</f>
        <v>0</v>
      </c>
    </row>
    <row r="18" spans="13:16">
      <c r="M18" s="1">
        <f t="shared" si="2"/>
        <v>0</v>
      </c>
      <c r="N18" s="3"/>
      <c r="O18">
        <f t="shared" si="3"/>
        <v>0</v>
      </c>
      <c r="P18" s="1">
        <f t="shared" ref="P18:P24" si="5">M18-O18</f>
        <v>0</v>
      </c>
    </row>
    <row r="19" spans="13:16">
      <c r="M19" s="1">
        <f t="shared" si="2"/>
        <v>0</v>
      </c>
      <c r="N19" s="3"/>
      <c r="O19">
        <f t="shared" si="3"/>
        <v>0</v>
      </c>
      <c r="P19" s="1">
        <f t="shared" si="5"/>
        <v>0</v>
      </c>
    </row>
    <row r="20" spans="13:16">
      <c r="M20" s="1">
        <f t="shared" si="2"/>
        <v>0</v>
      </c>
      <c r="N20" s="3"/>
      <c r="O20">
        <f t="shared" si="3"/>
        <v>0</v>
      </c>
      <c r="P20" s="1">
        <f t="shared" si="5"/>
        <v>0</v>
      </c>
    </row>
    <row r="21" spans="13:16">
      <c r="M21" s="1">
        <f t="shared" si="2"/>
        <v>0</v>
      </c>
      <c r="N21" s="3"/>
      <c r="O21">
        <f t="shared" si="3"/>
        <v>0</v>
      </c>
      <c r="P21" s="1">
        <f t="shared" si="5"/>
        <v>0</v>
      </c>
    </row>
    <row r="22" spans="13:16">
      <c r="M22" s="1">
        <f t="shared" si="2"/>
        <v>0</v>
      </c>
      <c r="N22" s="3"/>
      <c r="O22">
        <f t="shared" si="3"/>
        <v>0</v>
      </c>
      <c r="P22" s="1">
        <f t="shared" si="5"/>
        <v>0</v>
      </c>
    </row>
    <row r="23" spans="13:16">
      <c r="M23" s="1">
        <f t="shared" si="2"/>
        <v>0</v>
      </c>
      <c r="N23" s="3"/>
      <c r="O23">
        <f t="shared" si="3"/>
        <v>0</v>
      </c>
      <c r="P23" s="1">
        <f t="shared" si="5"/>
        <v>0</v>
      </c>
    </row>
    <row r="24" spans="13:16">
      <c r="M24" s="1">
        <f t="shared" si="2"/>
        <v>0</v>
      </c>
      <c r="N24" s="3"/>
      <c r="O24">
        <f t="shared" si="3"/>
        <v>0</v>
      </c>
      <c r="P24" s="1">
        <f t="shared" si="5"/>
        <v>0</v>
      </c>
    </row>
  </sheetData>
  <sortState ref="B4:P11">
    <sortCondition ref="P4:P11"/>
  </sortState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topLeftCell="B1" workbookViewId="0">
      <selection activeCell="K22" sqref="K22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3.42578125" style="1" customWidth="1"/>
    <col min="4" max="4" width="19.28515625" style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259</v>
      </c>
      <c r="C4" s="49" t="s">
        <v>167</v>
      </c>
      <c r="D4" s="49" t="s">
        <v>260</v>
      </c>
      <c r="F4" s="49" t="s">
        <v>50</v>
      </c>
      <c r="G4" s="49" t="s">
        <v>10</v>
      </c>
      <c r="H4" s="49" t="s">
        <v>169</v>
      </c>
      <c r="I4" s="50">
        <v>1</v>
      </c>
      <c r="J4" s="50">
        <v>3</v>
      </c>
      <c r="K4" s="50">
        <v>1</v>
      </c>
      <c r="L4" s="51">
        <v>1</v>
      </c>
      <c r="M4" s="50">
        <f t="shared" ref="M4:M22" si="0">SUM(I4:L4)</f>
        <v>6</v>
      </c>
      <c r="N4" s="50">
        <v>2</v>
      </c>
      <c r="O4" s="52">
        <v>4</v>
      </c>
      <c r="P4" s="50">
        <f t="shared" ref="P4:P16" si="1">M4-O4</f>
        <v>2</v>
      </c>
      <c r="Q4" s="50" t="s">
        <v>488</v>
      </c>
    </row>
    <row r="5" spans="1:17" s="54" customFormat="1">
      <c r="A5" s="53">
        <v>6</v>
      </c>
      <c r="B5" s="53" t="s">
        <v>274</v>
      </c>
      <c r="C5" s="53" t="s">
        <v>275</v>
      </c>
      <c r="D5" s="53" t="s">
        <v>276</v>
      </c>
      <c r="F5" s="53" t="s">
        <v>50</v>
      </c>
      <c r="G5" s="53" t="s">
        <v>14</v>
      </c>
      <c r="H5" s="53" t="s">
        <v>184</v>
      </c>
      <c r="I5" s="55">
        <v>7</v>
      </c>
      <c r="J5" s="55">
        <v>7</v>
      </c>
      <c r="K5" s="54">
        <v>2</v>
      </c>
      <c r="L5" s="55">
        <v>2</v>
      </c>
      <c r="M5" s="54">
        <f t="shared" si="0"/>
        <v>18</v>
      </c>
      <c r="N5" s="54">
        <v>2</v>
      </c>
      <c r="O5" s="56">
        <f>SUMIF(I5:L5,"&gt;="&amp;LARGE(I5:L5,N5))</f>
        <v>14</v>
      </c>
      <c r="P5" s="54">
        <f t="shared" si="1"/>
        <v>4</v>
      </c>
      <c r="Q5" s="54" t="s">
        <v>489</v>
      </c>
    </row>
    <row r="6" spans="1:17" s="66" customFormat="1">
      <c r="A6" s="14">
        <v>2</v>
      </c>
      <c r="B6" s="14" t="s">
        <v>264</v>
      </c>
      <c r="C6" s="14" t="s">
        <v>265</v>
      </c>
      <c r="D6" s="14" t="s">
        <v>518</v>
      </c>
      <c r="F6" s="14" t="s">
        <v>50</v>
      </c>
      <c r="G6" s="14" t="s">
        <v>10</v>
      </c>
      <c r="H6" s="14" t="s">
        <v>152</v>
      </c>
      <c r="I6" s="66">
        <v>3</v>
      </c>
      <c r="J6" s="66">
        <v>2</v>
      </c>
      <c r="K6" s="66">
        <v>7</v>
      </c>
      <c r="L6" s="65">
        <v>7</v>
      </c>
      <c r="M6" s="66">
        <f t="shared" si="0"/>
        <v>19</v>
      </c>
      <c r="N6" s="66">
        <v>2</v>
      </c>
      <c r="O6" s="67">
        <f>SUMIF(I6:L6,"&gt;="&amp;LARGE(I6:L6,N6))</f>
        <v>14</v>
      </c>
      <c r="P6" s="66">
        <f t="shared" si="1"/>
        <v>5</v>
      </c>
      <c r="Q6" s="66" t="s">
        <v>517</v>
      </c>
    </row>
    <row r="7" spans="1:17" s="54" customFormat="1">
      <c r="A7" s="53">
        <v>2</v>
      </c>
      <c r="B7" s="53" t="s">
        <v>269</v>
      </c>
      <c r="C7" s="53" t="s">
        <v>270</v>
      </c>
      <c r="D7" s="53" t="s">
        <v>271</v>
      </c>
      <c r="F7" s="53" t="s">
        <v>50</v>
      </c>
      <c r="G7" s="53" t="s">
        <v>10</v>
      </c>
      <c r="H7" s="53" t="s">
        <v>188</v>
      </c>
      <c r="I7" s="55">
        <v>5</v>
      </c>
      <c r="J7" s="54">
        <v>4</v>
      </c>
      <c r="K7" s="54">
        <v>3</v>
      </c>
      <c r="L7" s="55">
        <v>3</v>
      </c>
      <c r="M7" s="54">
        <f t="shared" si="0"/>
        <v>15</v>
      </c>
      <c r="N7" s="54">
        <v>2</v>
      </c>
      <c r="O7" s="56">
        <v>9</v>
      </c>
      <c r="P7" s="54">
        <f t="shared" si="1"/>
        <v>6</v>
      </c>
      <c r="Q7" s="54" t="s">
        <v>489</v>
      </c>
    </row>
    <row r="8" spans="1:17" s="54" customFormat="1">
      <c r="A8" s="53">
        <v>2</v>
      </c>
      <c r="B8" s="53" t="s">
        <v>261</v>
      </c>
      <c r="C8" s="53" t="s">
        <v>262</v>
      </c>
      <c r="D8" s="53" t="s">
        <v>263</v>
      </c>
      <c r="F8" s="53" t="s">
        <v>50</v>
      </c>
      <c r="G8" s="53" t="s">
        <v>10</v>
      </c>
      <c r="H8" s="53" t="s">
        <v>188</v>
      </c>
      <c r="I8" s="54">
        <v>2</v>
      </c>
      <c r="J8" s="54">
        <v>5</v>
      </c>
      <c r="K8" s="54">
        <v>5</v>
      </c>
      <c r="L8" s="55">
        <v>5</v>
      </c>
      <c r="M8" s="54">
        <f t="shared" si="0"/>
        <v>17</v>
      </c>
      <c r="N8" s="54">
        <v>2</v>
      </c>
      <c r="O8" s="56">
        <v>10</v>
      </c>
      <c r="P8" s="54">
        <f t="shared" si="1"/>
        <v>7</v>
      </c>
      <c r="Q8" s="54" t="s">
        <v>489</v>
      </c>
    </row>
    <row r="9" spans="1:17" s="54" customFormat="1">
      <c r="A9" s="53">
        <v>5</v>
      </c>
      <c r="B9" s="53" t="s">
        <v>272</v>
      </c>
      <c r="C9" s="53" t="s">
        <v>167</v>
      </c>
      <c r="D9" s="53" t="s">
        <v>273</v>
      </c>
      <c r="F9" s="53" t="s">
        <v>50</v>
      </c>
      <c r="G9" s="53" t="s">
        <v>10</v>
      </c>
      <c r="H9" s="53" t="s">
        <v>169</v>
      </c>
      <c r="I9" s="55">
        <v>6</v>
      </c>
      <c r="J9" s="54">
        <v>1</v>
      </c>
      <c r="K9" s="55">
        <v>8</v>
      </c>
      <c r="L9" s="55">
        <v>90</v>
      </c>
      <c r="M9" s="54">
        <f t="shared" si="0"/>
        <v>105</v>
      </c>
      <c r="N9" s="54">
        <v>2</v>
      </c>
      <c r="O9" s="56">
        <f>SUMIF(I9:L9,"&gt;="&amp;LARGE(I9:L9,N9))</f>
        <v>98</v>
      </c>
      <c r="P9" s="54">
        <f t="shared" si="1"/>
        <v>7</v>
      </c>
      <c r="Q9" s="54" t="s">
        <v>489</v>
      </c>
    </row>
    <row r="10" spans="1:17" s="54" customFormat="1">
      <c r="A10" s="53">
        <v>10</v>
      </c>
      <c r="B10" s="53" t="s">
        <v>277</v>
      </c>
      <c r="C10" s="53" t="s">
        <v>278</v>
      </c>
      <c r="D10" s="53" t="s">
        <v>279</v>
      </c>
      <c r="F10" s="53" t="s">
        <v>50</v>
      </c>
      <c r="G10" s="53" t="s">
        <v>14</v>
      </c>
      <c r="H10" s="53" t="s">
        <v>280</v>
      </c>
      <c r="I10" s="55">
        <v>8</v>
      </c>
      <c r="J10" s="55">
        <v>6</v>
      </c>
      <c r="K10" s="55">
        <v>90</v>
      </c>
      <c r="L10" s="55">
        <v>4</v>
      </c>
      <c r="M10" s="54">
        <f t="shared" si="0"/>
        <v>108</v>
      </c>
      <c r="N10" s="54">
        <v>2</v>
      </c>
      <c r="O10" s="56">
        <f>SUMIF(I10:L10,"&gt;="&amp;LARGE(I10:L10,N10))</f>
        <v>98</v>
      </c>
      <c r="P10" s="54">
        <f t="shared" si="1"/>
        <v>10</v>
      </c>
      <c r="Q10" s="54" t="s">
        <v>489</v>
      </c>
    </row>
    <row r="11" spans="1:17" s="54" customFormat="1">
      <c r="A11" s="53">
        <v>7</v>
      </c>
      <c r="B11" s="53" t="s">
        <v>266</v>
      </c>
      <c r="C11" s="53" t="s">
        <v>267</v>
      </c>
      <c r="D11" s="53" t="s">
        <v>268</v>
      </c>
      <c r="F11" s="53" t="s">
        <v>50</v>
      </c>
      <c r="G11" s="53" t="s">
        <v>14</v>
      </c>
      <c r="H11" s="53" t="s">
        <v>188</v>
      </c>
      <c r="I11" s="55">
        <v>4</v>
      </c>
      <c r="J11" s="55">
        <v>9</v>
      </c>
      <c r="K11" s="55">
        <v>6</v>
      </c>
      <c r="L11" s="55">
        <v>6</v>
      </c>
      <c r="M11" s="54">
        <f t="shared" si="0"/>
        <v>25</v>
      </c>
      <c r="N11" s="54">
        <v>2</v>
      </c>
      <c r="O11" s="56">
        <v>15</v>
      </c>
      <c r="P11" s="54">
        <f t="shared" si="1"/>
        <v>10</v>
      </c>
      <c r="Q11" s="55" t="s">
        <v>489</v>
      </c>
    </row>
    <row r="12" spans="1:17">
      <c r="A12" s="14">
        <v>8</v>
      </c>
      <c r="B12" s="14" t="s">
        <v>285</v>
      </c>
      <c r="C12" s="14" t="s">
        <v>214</v>
      </c>
      <c r="D12" s="14" t="s">
        <v>155</v>
      </c>
      <c r="F12" s="14" t="s">
        <v>50</v>
      </c>
      <c r="G12" s="14" t="s">
        <v>10</v>
      </c>
      <c r="H12" s="14" t="s">
        <v>141</v>
      </c>
      <c r="I12" s="4">
        <v>11</v>
      </c>
      <c r="J12" s="4">
        <v>10</v>
      </c>
      <c r="K12" s="1">
        <v>4</v>
      </c>
      <c r="L12" s="4">
        <v>90</v>
      </c>
      <c r="M12" s="1">
        <f t="shared" si="0"/>
        <v>115</v>
      </c>
      <c r="N12" s="3">
        <v>2</v>
      </c>
      <c r="O12">
        <f>SUMIF(I12:L12,"&gt;="&amp;LARGE(I12:L12,N12))</f>
        <v>101</v>
      </c>
      <c r="P12" s="1">
        <f t="shared" si="1"/>
        <v>14</v>
      </c>
      <c r="Q12" s="65" t="s">
        <v>507</v>
      </c>
    </row>
    <row r="13" spans="1:17">
      <c r="A13" s="14">
        <v>9</v>
      </c>
      <c r="B13" s="14" t="s">
        <v>282</v>
      </c>
      <c r="C13" s="14" t="s">
        <v>283</v>
      </c>
      <c r="D13" s="14" t="s">
        <v>284</v>
      </c>
      <c r="F13" s="14" t="s">
        <v>50</v>
      </c>
      <c r="G13" s="14" t="s">
        <v>14</v>
      </c>
      <c r="H13" s="14" t="s">
        <v>173</v>
      </c>
      <c r="I13" s="4">
        <v>10</v>
      </c>
      <c r="J13" s="4">
        <v>11</v>
      </c>
      <c r="K13" s="4">
        <v>9</v>
      </c>
      <c r="L13" s="4">
        <v>8</v>
      </c>
      <c r="M13" s="1">
        <f t="shared" si="0"/>
        <v>38</v>
      </c>
      <c r="N13" s="3">
        <v>2</v>
      </c>
      <c r="O13">
        <f>SUMIF(I13:L13,"&gt;="&amp;LARGE(I13:L13,N13))</f>
        <v>21</v>
      </c>
      <c r="P13" s="1">
        <f t="shared" si="1"/>
        <v>17</v>
      </c>
    </row>
    <row r="14" spans="1:17">
      <c r="A14" s="14">
        <v>11</v>
      </c>
      <c r="B14" s="14" t="s">
        <v>418</v>
      </c>
      <c r="C14" s="14" t="s">
        <v>419</v>
      </c>
      <c r="D14" s="14" t="s">
        <v>420</v>
      </c>
      <c r="E14" s="14"/>
      <c r="F14" s="14" t="s">
        <v>50</v>
      </c>
      <c r="G14" s="14" t="s">
        <v>10</v>
      </c>
      <c r="H14" s="14" t="s">
        <v>380</v>
      </c>
      <c r="I14" s="4">
        <v>99</v>
      </c>
      <c r="J14" s="1">
        <v>8</v>
      </c>
      <c r="K14" s="4">
        <v>99</v>
      </c>
      <c r="L14" s="4">
        <v>99</v>
      </c>
      <c r="M14" s="1">
        <f t="shared" si="0"/>
        <v>305</v>
      </c>
      <c r="N14" s="3">
        <v>2</v>
      </c>
      <c r="O14" s="24">
        <v>198</v>
      </c>
      <c r="P14" s="1">
        <f t="shared" si="1"/>
        <v>107</v>
      </c>
    </row>
    <row r="15" spans="1:17">
      <c r="A15" s="14">
        <v>12</v>
      </c>
      <c r="B15" s="14" t="s">
        <v>146</v>
      </c>
      <c r="C15" s="14" t="s">
        <v>281</v>
      </c>
      <c r="D15" s="14" t="s">
        <v>147</v>
      </c>
      <c r="F15" s="14" t="s">
        <v>50</v>
      </c>
      <c r="G15" s="14" t="s">
        <v>10</v>
      </c>
      <c r="H15" s="14" t="s">
        <v>148</v>
      </c>
      <c r="I15" s="4">
        <v>9</v>
      </c>
      <c r="J15" s="4">
        <v>99</v>
      </c>
      <c r="K15" s="4">
        <v>99</v>
      </c>
      <c r="L15" s="4">
        <v>99</v>
      </c>
      <c r="M15" s="1">
        <f t="shared" si="0"/>
        <v>306</v>
      </c>
      <c r="N15" s="3">
        <v>2</v>
      </c>
      <c r="O15" s="24">
        <v>198</v>
      </c>
      <c r="P15" s="1">
        <f t="shared" si="1"/>
        <v>108</v>
      </c>
    </row>
    <row r="16" spans="1:17">
      <c r="A16" s="14">
        <v>13</v>
      </c>
      <c r="B16" s="14" t="s">
        <v>286</v>
      </c>
      <c r="C16" s="14" t="s">
        <v>154</v>
      </c>
      <c r="D16" s="14" t="s">
        <v>287</v>
      </c>
      <c r="F16" s="14" t="s">
        <v>50</v>
      </c>
      <c r="G16" s="14" t="s">
        <v>10</v>
      </c>
      <c r="H16" s="14" t="s">
        <v>141</v>
      </c>
      <c r="I16" s="4">
        <v>90</v>
      </c>
      <c r="J16" s="4">
        <v>90</v>
      </c>
      <c r="K16" s="4">
        <v>90</v>
      </c>
      <c r="L16" s="4">
        <v>99</v>
      </c>
      <c r="M16" s="1">
        <f t="shared" si="0"/>
        <v>369</v>
      </c>
      <c r="N16" s="3">
        <v>2</v>
      </c>
      <c r="O16" s="24">
        <v>189</v>
      </c>
      <c r="P16" s="1">
        <f t="shared" si="1"/>
        <v>180</v>
      </c>
    </row>
    <row r="17" spans="1:16">
      <c r="A17" s="27"/>
      <c r="B17" s="25"/>
      <c r="C17" s="28"/>
      <c r="D17" s="28"/>
      <c r="E17" s="28"/>
      <c r="H17" s="28"/>
      <c r="M17" s="1">
        <f t="shared" si="0"/>
        <v>0</v>
      </c>
      <c r="N17" s="3"/>
      <c r="O17">
        <f t="shared" ref="O17:O22" si="2">SUMIF(I17:L17,"&gt;="&amp;LARGE(I17:L17,N17))</f>
        <v>0</v>
      </c>
      <c r="P17" s="1">
        <f t="shared" ref="P17" si="3">M17-O17</f>
        <v>0</v>
      </c>
    </row>
    <row r="18" spans="1:16">
      <c r="A18" s="15"/>
      <c r="B18" s="15"/>
      <c r="C18" s="15"/>
      <c r="D18" s="15"/>
      <c r="E18" s="15"/>
      <c r="F18" s="15"/>
      <c r="G18" s="15"/>
      <c r="H18" s="26"/>
      <c r="M18" s="1">
        <f t="shared" si="0"/>
        <v>0</v>
      </c>
      <c r="N18" s="3"/>
      <c r="O18">
        <f t="shared" si="2"/>
        <v>0</v>
      </c>
      <c r="P18" s="1">
        <f t="shared" ref="P18:P22" si="4">M18-O18</f>
        <v>0</v>
      </c>
    </row>
    <row r="19" spans="1:16">
      <c r="A19" s="15"/>
      <c r="B19" s="52" t="s">
        <v>476</v>
      </c>
      <c r="C19" s="50"/>
      <c r="D19" s="15"/>
      <c r="E19" s="15"/>
      <c r="F19" s="15"/>
      <c r="G19" s="15"/>
      <c r="H19" s="26"/>
      <c r="M19" s="1">
        <f t="shared" si="0"/>
        <v>0</v>
      </c>
      <c r="N19" s="3"/>
      <c r="O19">
        <f t="shared" si="2"/>
        <v>0</v>
      </c>
      <c r="P19" s="1">
        <f t="shared" si="4"/>
        <v>0</v>
      </c>
    </row>
    <row r="20" spans="1:16">
      <c r="A20" s="15"/>
      <c r="B20" s="15"/>
      <c r="C20" s="15"/>
      <c r="D20" s="15"/>
      <c r="E20" s="15"/>
      <c r="F20" s="15"/>
      <c r="G20" s="15"/>
      <c r="H20" s="26"/>
      <c r="M20" s="1">
        <f t="shared" si="0"/>
        <v>0</v>
      </c>
      <c r="N20" s="3"/>
      <c r="O20">
        <f t="shared" si="2"/>
        <v>0</v>
      </c>
      <c r="P20" s="1">
        <f t="shared" si="4"/>
        <v>0</v>
      </c>
    </row>
    <row r="21" spans="1:16">
      <c r="M21" s="1">
        <f t="shared" si="0"/>
        <v>0</v>
      </c>
      <c r="N21" s="3"/>
      <c r="O21">
        <f t="shared" si="2"/>
        <v>0</v>
      </c>
      <c r="P21" s="1">
        <f t="shared" si="4"/>
        <v>0</v>
      </c>
    </row>
    <row r="22" spans="1:16">
      <c r="M22" s="1">
        <f t="shared" si="0"/>
        <v>0</v>
      </c>
      <c r="N22" s="3"/>
      <c r="O22">
        <f t="shared" si="2"/>
        <v>0</v>
      </c>
      <c r="P22" s="1">
        <f t="shared" si="4"/>
        <v>0</v>
      </c>
    </row>
  </sheetData>
  <sortState ref="A4:P16">
    <sortCondition ref="P4:P16"/>
    <sortCondition ref="L4:L16"/>
  </sortState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workbookViewId="0">
      <selection activeCell="S16" sqref="S16"/>
    </sheetView>
  </sheetViews>
  <sheetFormatPr defaultRowHeight="12.75"/>
  <cols>
    <col min="1" max="1" width="5.28515625" style="6" bestFit="1" customWidth="1"/>
    <col min="2" max="2" width="9.7109375" style="6" bestFit="1" customWidth="1"/>
    <col min="3" max="3" width="20.85546875" style="6" bestFit="1" customWidth="1"/>
    <col min="4" max="4" width="16.140625" style="6" bestFit="1" customWidth="1"/>
    <col min="5" max="5" width="7" style="6" bestFit="1" customWidth="1"/>
    <col min="6" max="6" width="3.28515625" style="6" bestFit="1" customWidth="1"/>
    <col min="7" max="7" width="4.42578125" style="6" bestFit="1" customWidth="1"/>
    <col min="8" max="8" width="22.42578125" style="6" bestFit="1" customWidth="1"/>
    <col min="9" max="12" width="10.5703125" style="6" bestFit="1" customWidth="1"/>
    <col min="13" max="13" width="10.140625" style="6" bestFit="1" customWidth="1"/>
    <col min="14" max="14" width="12.140625" style="6" bestFit="1" customWidth="1"/>
    <col min="15" max="15" width="10.42578125" style="6" bestFit="1" customWidth="1"/>
    <col min="16" max="16" width="12.42578125" style="6" bestFit="1" customWidth="1"/>
    <col min="17" max="16384" width="9.140625" style="6"/>
  </cols>
  <sheetData>
    <row r="1" spans="1:17">
      <c r="A1" s="11"/>
      <c r="B1" s="11"/>
      <c r="C1" s="11"/>
      <c r="D1" s="11"/>
      <c r="E1" s="11"/>
      <c r="F1" s="11"/>
      <c r="G1" s="11"/>
      <c r="H1" s="11"/>
      <c r="I1" s="11" t="s">
        <v>116</v>
      </c>
      <c r="J1" s="11" t="s">
        <v>117</v>
      </c>
      <c r="K1" s="11" t="s">
        <v>118</v>
      </c>
      <c r="L1" s="11" t="s">
        <v>119</v>
      </c>
      <c r="M1" s="11" t="s">
        <v>120</v>
      </c>
      <c r="N1" s="11" t="s">
        <v>121</v>
      </c>
      <c r="O1" s="11" t="s">
        <v>120</v>
      </c>
      <c r="P1" s="11" t="s">
        <v>122</v>
      </c>
    </row>
    <row r="2" spans="1:17">
      <c r="A2" s="11"/>
      <c r="B2" s="11"/>
      <c r="C2" s="11"/>
      <c r="D2" s="11"/>
      <c r="E2" s="11"/>
      <c r="F2" s="11"/>
      <c r="G2" s="11"/>
      <c r="H2" s="11"/>
      <c r="I2" s="11" t="s">
        <v>123</v>
      </c>
      <c r="J2" s="11" t="s">
        <v>123</v>
      </c>
      <c r="K2" s="11" t="s">
        <v>123</v>
      </c>
      <c r="L2" s="11" t="s">
        <v>123</v>
      </c>
      <c r="M2" s="11" t="s">
        <v>124</v>
      </c>
      <c r="N2" s="11" t="s">
        <v>125</v>
      </c>
      <c r="O2" s="11" t="s">
        <v>126</v>
      </c>
      <c r="P2" s="11" t="s">
        <v>120</v>
      </c>
    </row>
    <row r="3" spans="1:17" ht="15">
      <c r="A3" s="11" t="s">
        <v>0</v>
      </c>
      <c r="B3" s="11" t="s">
        <v>1</v>
      </c>
      <c r="C3" s="11" t="s">
        <v>2</v>
      </c>
      <c r="D3" s="2" t="s">
        <v>129</v>
      </c>
      <c r="E3" s="11" t="s">
        <v>6</v>
      </c>
      <c r="F3" s="11" t="s">
        <v>3</v>
      </c>
      <c r="G3" s="11" t="s">
        <v>4</v>
      </c>
      <c r="H3" s="11" t="s">
        <v>5</v>
      </c>
      <c r="I3" s="11"/>
      <c r="J3" s="11"/>
      <c r="K3" s="11"/>
      <c r="L3" s="11"/>
      <c r="M3" s="11" t="s">
        <v>126</v>
      </c>
      <c r="N3" s="11" t="s">
        <v>127</v>
      </c>
      <c r="O3" s="11" t="s">
        <v>127</v>
      </c>
      <c r="P3" s="11" t="s">
        <v>128</v>
      </c>
    </row>
    <row r="4" spans="1:17" s="59" customFormat="1">
      <c r="A4" s="49">
        <v>1</v>
      </c>
      <c r="B4" s="49" t="s">
        <v>446</v>
      </c>
      <c r="C4" s="49" t="s">
        <v>447</v>
      </c>
      <c r="D4" s="49" t="s">
        <v>448</v>
      </c>
      <c r="E4" s="49"/>
      <c r="F4" s="49" t="s">
        <v>50</v>
      </c>
      <c r="G4" s="49" t="s">
        <v>27</v>
      </c>
      <c r="H4" s="49" t="s">
        <v>449</v>
      </c>
      <c r="I4" s="59">
        <v>99</v>
      </c>
      <c r="J4" s="59">
        <v>1</v>
      </c>
      <c r="K4" s="59">
        <v>1</v>
      </c>
      <c r="L4" s="59">
        <v>1</v>
      </c>
      <c r="M4" s="59">
        <f t="shared" ref="M4:M23" si="0">SUM(I4:L4)</f>
        <v>102</v>
      </c>
      <c r="N4" s="59">
        <v>2</v>
      </c>
      <c r="O4" s="60">
        <v>100</v>
      </c>
      <c r="P4" s="59">
        <f t="shared" ref="P4:P13" si="1">M4-O4</f>
        <v>2</v>
      </c>
      <c r="Q4" s="59" t="s">
        <v>488</v>
      </c>
    </row>
    <row r="5" spans="1:17" s="61" customFormat="1">
      <c r="A5" s="53">
        <v>2</v>
      </c>
      <c r="B5" s="53" t="s">
        <v>302</v>
      </c>
      <c r="C5" s="53" t="s">
        <v>303</v>
      </c>
      <c r="D5" s="53" t="s">
        <v>172</v>
      </c>
      <c r="F5" s="53" t="s">
        <v>50</v>
      </c>
      <c r="G5" s="53" t="s">
        <v>27</v>
      </c>
      <c r="H5" s="53" t="s">
        <v>188</v>
      </c>
      <c r="I5" s="61">
        <v>6</v>
      </c>
      <c r="J5" s="61">
        <v>3</v>
      </c>
      <c r="K5" s="61">
        <v>3</v>
      </c>
      <c r="L5" s="61">
        <v>2</v>
      </c>
      <c r="M5" s="61">
        <f t="shared" si="0"/>
        <v>14</v>
      </c>
      <c r="N5" s="61">
        <v>2</v>
      </c>
      <c r="O5" s="62">
        <v>9</v>
      </c>
      <c r="P5" s="61">
        <f t="shared" si="1"/>
        <v>5</v>
      </c>
      <c r="Q5" s="61" t="s">
        <v>489</v>
      </c>
    </row>
    <row r="6" spans="1:17" s="70" customFormat="1">
      <c r="A6" s="14">
        <v>3</v>
      </c>
      <c r="B6" s="14" t="s">
        <v>288</v>
      </c>
      <c r="C6" s="14" t="s">
        <v>208</v>
      </c>
      <c r="D6" s="14" t="s">
        <v>168</v>
      </c>
      <c r="F6" s="14" t="s">
        <v>50</v>
      </c>
      <c r="G6" s="14" t="s">
        <v>27</v>
      </c>
      <c r="H6" s="14" t="s">
        <v>169</v>
      </c>
      <c r="I6" s="70">
        <v>1</v>
      </c>
      <c r="J6" s="70">
        <v>5</v>
      </c>
      <c r="K6" s="70">
        <v>5</v>
      </c>
      <c r="L6" s="71">
        <v>4</v>
      </c>
      <c r="M6" s="70">
        <f t="shared" si="0"/>
        <v>15</v>
      </c>
      <c r="N6" s="70">
        <v>2</v>
      </c>
      <c r="O6" s="72">
        <f t="shared" ref="O6:O11" si="2">SUMIF(I6:L6,"&gt;="&amp;LARGE(I6:L6,N6))</f>
        <v>10</v>
      </c>
      <c r="P6" s="70">
        <f t="shared" si="1"/>
        <v>5</v>
      </c>
      <c r="Q6" s="70" t="s">
        <v>514</v>
      </c>
    </row>
    <row r="7" spans="1:17" s="61" customFormat="1">
      <c r="A7" s="53">
        <v>4</v>
      </c>
      <c r="B7" s="53" t="s">
        <v>293</v>
      </c>
      <c r="C7" s="53" t="s">
        <v>294</v>
      </c>
      <c r="D7" s="53" t="s">
        <v>295</v>
      </c>
      <c r="F7" s="53" t="s">
        <v>50</v>
      </c>
      <c r="G7" s="53" t="s">
        <v>27</v>
      </c>
      <c r="H7" s="53" t="s">
        <v>148</v>
      </c>
      <c r="I7" s="63">
        <v>3</v>
      </c>
      <c r="J7" s="63">
        <v>2</v>
      </c>
      <c r="K7" s="63">
        <v>4</v>
      </c>
      <c r="L7" s="63">
        <v>99</v>
      </c>
      <c r="M7" s="61">
        <f t="shared" si="0"/>
        <v>108</v>
      </c>
      <c r="N7" s="61">
        <v>2</v>
      </c>
      <c r="O7" s="62">
        <f t="shared" si="2"/>
        <v>103</v>
      </c>
      <c r="P7" s="61">
        <f t="shared" si="1"/>
        <v>5</v>
      </c>
      <c r="Q7" s="61" t="s">
        <v>489</v>
      </c>
    </row>
    <row r="8" spans="1:17" s="61" customFormat="1">
      <c r="A8" s="53">
        <v>5</v>
      </c>
      <c r="B8" s="53" t="s">
        <v>299</v>
      </c>
      <c r="C8" s="53" t="s">
        <v>300</v>
      </c>
      <c r="D8" s="53" t="s">
        <v>301</v>
      </c>
      <c r="F8" s="53" t="s">
        <v>50</v>
      </c>
      <c r="G8" s="53" t="s">
        <v>27</v>
      </c>
      <c r="H8" s="53" t="s">
        <v>152</v>
      </c>
      <c r="I8" s="61">
        <v>5</v>
      </c>
      <c r="J8" s="61">
        <v>4</v>
      </c>
      <c r="K8" s="61">
        <v>90</v>
      </c>
      <c r="L8" s="61">
        <v>3</v>
      </c>
      <c r="M8" s="61">
        <f t="shared" si="0"/>
        <v>102</v>
      </c>
      <c r="N8" s="61">
        <v>2</v>
      </c>
      <c r="O8" s="62">
        <f t="shared" si="2"/>
        <v>95</v>
      </c>
      <c r="P8" s="61">
        <f t="shared" si="1"/>
        <v>7</v>
      </c>
      <c r="Q8" s="61" t="s">
        <v>489</v>
      </c>
    </row>
    <row r="9" spans="1:17" s="61" customFormat="1">
      <c r="A9" s="53">
        <v>6</v>
      </c>
      <c r="B9" s="53" t="s">
        <v>304</v>
      </c>
      <c r="C9" s="53" t="s">
        <v>214</v>
      </c>
      <c r="D9" s="53" t="s">
        <v>305</v>
      </c>
      <c r="F9" s="53" t="s">
        <v>50</v>
      </c>
      <c r="G9" s="53" t="s">
        <v>27</v>
      </c>
      <c r="H9" s="53" t="s">
        <v>141</v>
      </c>
      <c r="I9" s="61">
        <v>7</v>
      </c>
      <c r="J9" s="61">
        <v>7</v>
      </c>
      <c r="K9" s="61">
        <v>2</v>
      </c>
      <c r="L9" s="61">
        <v>5</v>
      </c>
      <c r="M9" s="61">
        <f t="shared" si="0"/>
        <v>21</v>
      </c>
      <c r="N9" s="61">
        <v>2</v>
      </c>
      <c r="O9" s="62">
        <f t="shared" si="2"/>
        <v>14</v>
      </c>
      <c r="P9" s="61">
        <f t="shared" si="1"/>
        <v>7</v>
      </c>
      <c r="Q9" s="61" t="s">
        <v>489</v>
      </c>
    </row>
    <row r="10" spans="1:17" s="61" customFormat="1">
      <c r="A10" s="53">
        <v>7</v>
      </c>
      <c r="B10" s="53" t="s">
        <v>306</v>
      </c>
      <c r="C10" s="53" t="s">
        <v>307</v>
      </c>
      <c r="D10" s="53" t="s">
        <v>308</v>
      </c>
      <c r="F10" s="53" t="s">
        <v>50</v>
      </c>
      <c r="G10" s="53" t="s">
        <v>27</v>
      </c>
      <c r="H10" s="53" t="s">
        <v>188</v>
      </c>
      <c r="I10" s="61">
        <v>8</v>
      </c>
      <c r="J10" s="61">
        <v>6</v>
      </c>
      <c r="K10" s="61">
        <v>90</v>
      </c>
      <c r="L10" s="61">
        <v>6</v>
      </c>
      <c r="M10" s="61">
        <f t="shared" si="0"/>
        <v>110</v>
      </c>
      <c r="N10" s="61">
        <v>2</v>
      </c>
      <c r="O10" s="62">
        <f t="shared" si="2"/>
        <v>98</v>
      </c>
      <c r="P10" s="61">
        <f t="shared" si="1"/>
        <v>12</v>
      </c>
      <c r="Q10" s="61" t="s">
        <v>489</v>
      </c>
    </row>
    <row r="11" spans="1:17" ht="14.25">
      <c r="A11" s="34">
        <v>8</v>
      </c>
      <c r="B11" s="14" t="s">
        <v>289</v>
      </c>
      <c r="C11" s="14" t="s">
        <v>290</v>
      </c>
      <c r="D11" s="14" t="s">
        <v>291</v>
      </c>
      <c r="F11" s="14" t="s">
        <v>50</v>
      </c>
      <c r="G11" s="14" t="s">
        <v>27</v>
      </c>
      <c r="H11" s="14" t="s">
        <v>292</v>
      </c>
      <c r="I11" s="6">
        <v>2</v>
      </c>
      <c r="J11" s="6">
        <v>90</v>
      </c>
      <c r="K11" s="6">
        <v>99</v>
      </c>
      <c r="L11" s="12">
        <v>99</v>
      </c>
      <c r="M11" s="6">
        <f t="shared" si="0"/>
        <v>290</v>
      </c>
      <c r="N11" s="7">
        <v>2</v>
      </c>
      <c r="O11" s="13">
        <f t="shared" si="2"/>
        <v>198</v>
      </c>
      <c r="P11" s="6">
        <f t="shared" si="1"/>
        <v>92</v>
      </c>
    </row>
    <row r="12" spans="1:17">
      <c r="A12" s="14">
        <v>9</v>
      </c>
      <c r="B12" s="14" t="s">
        <v>296</v>
      </c>
      <c r="C12" s="14" t="s">
        <v>297</v>
      </c>
      <c r="D12" s="14" t="s">
        <v>298</v>
      </c>
      <c r="F12" s="14" t="s">
        <v>50</v>
      </c>
      <c r="G12" s="14" t="s">
        <v>27</v>
      </c>
      <c r="H12" s="14" t="s">
        <v>203</v>
      </c>
      <c r="I12" s="6">
        <v>4</v>
      </c>
      <c r="J12" s="6">
        <v>99</v>
      </c>
      <c r="K12" s="6">
        <v>99</v>
      </c>
      <c r="L12" s="6">
        <v>99</v>
      </c>
      <c r="M12" s="6">
        <f t="shared" si="0"/>
        <v>301</v>
      </c>
      <c r="N12" s="7">
        <v>2</v>
      </c>
      <c r="O12" s="13">
        <v>198</v>
      </c>
      <c r="P12" s="6">
        <f t="shared" si="1"/>
        <v>103</v>
      </c>
    </row>
    <row r="13" spans="1:17">
      <c r="A13" s="14">
        <v>10</v>
      </c>
      <c r="B13" s="14" t="s">
        <v>309</v>
      </c>
      <c r="C13" s="14" t="s">
        <v>310</v>
      </c>
      <c r="D13" s="14" t="s">
        <v>311</v>
      </c>
      <c r="F13" s="14" t="s">
        <v>50</v>
      </c>
      <c r="G13" s="14" t="s">
        <v>27</v>
      </c>
      <c r="H13" s="14" t="s">
        <v>173</v>
      </c>
      <c r="I13" s="6">
        <v>99</v>
      </c>
      <c r="J13" s="6">
        <v>90</v>
      </c>
      <c r="K13" s="6">
        <v>90</v>
      </c>
      <c r="L13" s="6">
        <v>99</v>
      </c>
      <c r="M13" s="6">
        <f t="shared" si="0"/>
        <v>378</v>
      </c>
      <c r="N13" s="7">
        <v>2</v>
      </c>
      <c r="O13" s="13">
        <f t="shared" ref="O13:O23" si="3">SUMIF(I13:L13,"&gt;="&amp;LARGE(I13:L13,N13))</f>
        <v>198</v>
      </c>
      <c r="P13" s="6">
        <f t="shared" si="1"/>
        <v>180</v>
      </c>
    </row>
    <row r="14" spans="1:17" ht="15">
      <c r="A14" s="33"/>
      <c r="B14" s="35"/>
      <c r="C14" s="35"/>
      <c r="D14" s="35"/>
      <c r="E14" s="35"/>
      <c r="H14" s="35"/>
      <c r="M14" s="6">
        <f t="shared" si="0"/>
        <v>0</v>
      </c>
      <c r="N14" s="7"/>
      <c r="O14" s="13">
        <f t="shared" si="3"/>
        <v>0</v>
      </c>
      <c r="P14" s="6">
        <f t="shared" ref="P14:P18" si="4">M14-O14</f>
        <v>0</v>
      </c>
    </row>
    <row r="15" spans="1:17" ht="15">
      <c r="A15" s="15"/>
      <c r="B15" s="15"/>
      <c r="C15" s="15"/>
      <c r="D15" s="15"/>
      <c r="E15" s="15"/>
      <c r="F15" s="15"/>
      <c r="G15" s="15"/>
      <c r="M15" s="6">
        <f t="shared" si="0"/>
        <v>0</v>
      </c>
      <c r="N15" s="7"/>
      <c r="O15" s="13">
        <f t="shared" si="3"/>
        <v>0</v>
      </c>
      <c r="P15" s="6">
        <f t="shared" si="4"/>
        <v>0</v>
      </c>
    </row>
    <row r="16" spans="1:17" ht="15">
      <c r="A16" s="15"/>
      <c r="B16" s="15"/>
      <c r="C16" s="15"/>
      <c r="D16" s="15"/>
      <c r="E16" s="15"/>
      <c r="F16" s="15"/>
      <c r="G16" s="15"/>
      <c r="H16" s="32"/>
      <c r="M16" s="6">
        <f t="shared" si="0"/>
        <v>0</v>
      </c>
      <c r="N16" s="7"/>
      <c r="O16" s="13">
        <f t="shared" si="3"/>
        <v>0</v>
      </c>
      <c r="P16" s="6">
        <f t="shared" si="4"/>
        <v>0</v>
      </c>
    </row>
    <row r="17" spans="1:16" ht="15">
      <c r="A17" s="15"/>
      <c r="B17" s="52" t="s">
        <v>477</v>
      </c>
      <c r="C17" s="50"/>
      <c r="D17" s="15"/>
      <c r="E17" s="15"/>
      <c r="F17" s="15"/>
      <c r="G17" s="15"/>
      <c r="H17" s="32"/>
      <c r="M17" s="6">
        <f t="shared" si="0"/>
        <v>0</v>
      </c>
      <c r="N17" s="7"/>
      <c r="O17" s="13">
        <f t="shared" si="3"/>
        <v>0</v>
      </c>
      <c r="P17" s="6">
        <f t="shared" si="4"/>
        <v>0</v>
      </c>
    </row>
    <row r="18" spans="1:16" ht="15">
      <c r="A18" s="15"/>
      <c r="B18" s="15"/>
      <c r="C18" s="15"/>
      <c r="D18" s="15"/>
      <c r="E18" s="15"/>
      <c r="F18" s="15"/>
      <c r="G18" s="15"/>
      <c r="H18" s="32"/>
      <c r="M18" s="6">
        <f t="shared" si="0"/>
        <v>0</v>
      </c>
      <c r="N18" s="7"/>
      <c r="O18" s="13">
        <f t="shared" si="3"/>
        <v>0</v>
      </c>
      <c r="P18" s="6">
        <f t="shared" si="4"/>
        <v>0</v>
      </c>
    </row>
    <row r="19" spans="1:16" ht="15">
      <c r="A19" s="15"/>
      <c r="B19" s="15"/>
      <c r="C19" s="15"/>
      <c r="D19" s="15"/>
      <c r="E19" s="15"/>
      <c r="F19" s="15"/>
      <c r="G19" s="15"/>
      <c r="H19" s="32"/>
      <c r="M19" s="6">
        <f t="shared" si="0"/>
        <v>0</v>
      </c>
      <c r="N19" s="7"/>
      <c r="O19" s="13">
        <f t="shared" si="3"/>
        <v>0</v>
      </c>
      <c r="P19" s="6">
        <f t="shared" ref="P19:P23" si="5">M19-O19</f>
        <v>0</v>
      </c>
    </row>
    <row r="20" spans="1:16" ht="15">
      <c r="A20" s="15"/>
      <c r="B20" s="15"/>
      <c r="C20" s="15"/>
      <c r="D20" s="15"/>
      <c r="E20" s="15"/>
      <c r="F20" s="15"/>
      <c r="G20" s="15"/>
      <c r="H20" s="32"/>
      <c r="M20" s="6">
        <f t="shared" si="0"/>
        <v>0</v>
      </c>
      <c r="N20" s="7"/>
      <c r="O20" s="13">
        <f t="shared" si="3"/>
        <v>0</v>
      </c>
      <c r="P20" s="6">
        <f t="shared" si="5"/>
        <v>0</v>
      </c>
    </row>
    <row r="21" spans="1:16" ht="15">
      <c r="A21" s="15"/>
      <c r="B21" s="15"/>
      <c r="C21" s="15"/>
      <c r="D21" s="15"/>
      <c r="E21" s="15"/>
      <c r="F21" s="15"/>
      <c r="G21" s="15"/>
      <c r="H21" s="32"/>
      <c r="M21" s="6">
        <f t="shared" si="0"/>
        <v>0</v>
      </c>
      <c r="N21" s="7"/>
      <c r="O21" s="13">
        <f t="shared" si="3"/>
        <v>0</v>
      </c>
      <c r="P21" s="6">
        <f t="shared" si="5"/>
        <v>0</v>
      </c>
    </row>
    <row r="22" spans="1:16" ht="15">
      <c r="A22" s="15"/>
      <c r="B22" s="15"/>
      <c r="C22" s="15"/>
      <c r="D22" s="15"/>
      <c r="E22" s="15"/>
      <c r="F22" s="15"/>
      <c r="G22" s="15"/>
      <c r="H22" s="32"/>
      <c r="M22" s="6">
        <f t="shared" si="0"/>
        <v>0</v>
      </c>
      <c r="N22" s="7"/>
      <c r="O22" s="13">
        <f t="shared" si="3"/>
        <v>0</v>
      </c>
      <c r="P22" s="6">
        <f t="shared" si="5"/>
        <v>0</v>
      </c>
    </row>
    <row r="23" spans="1:16" ht="14.25">
      <c r="A23" s="34"/>
      <c r="B23" s="32"/>
      <c r="C23" s="32"/>
      <c r="D23" s="32"/>
      <c r="E23" s="32"/>
      <c r="H23" s="32"/>
      <c r="M23" s="6">
        <f t="shared" si="0"/>
        <v>0</v>
      </c>
      <c r="N23" s="7"/>
      <c r="O23" s="13">
        <f t="shared" si="3"/>
        <v>0</v>
      </c>
      <c r="P23" s="6">
        <f t="shared" si="5"/>
        <v>0</v>
      </c>
    </row>
  </sheetData>
  <sortState ref="B4:P13">
    <sortCondition ref="P4:P13"/>
    <sortCondition ref="L4:L13"/>
  </sortState>
  <pageMargins left="0.7" right="0.7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workbookViewId="0">
      <selection activeCell="Q18" sqref="Q18"/>
    </sheetView>
  </sheetViews>
  <sheetFormatPr defaultRowHeight="15"/>
  <cols>
    <col min="1" max="1" width="5.28515625" style="1" bestFit="1" customWidth="1"/>
    <col min="2" max="2" width="11.5703125" style="1" customWidth="1"/>
    <col min="3" max="3" width="27.7109375" style="1" customWidth="1"/>
    <col min="4" max="4" width="21.7109375" style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312</v>
      </c>
      <c r="C4" s="49" t="s">
        <v>313</v>
      </c>
      <c r="D4" s="49" t="s">
        <v>314</v>
      </c>
      <c r="F4" s="49" t="s">
        <v>50</v>
      </c>
      <c r="G4" s="49" t="s">
        <v>38</v>
      </c>
      <c r="H4" s="49" t="s">
        <v>145</v>
      </c>
      <c r="I4" s="50">
        <v>1</v>
      </c>
      <c r="J4" s="50">
        <v>10</v>
      </c>
      <c r="K4" s="50">
        <v>1</v>
      </c>
      <c r="L4" s="51">
        <v>8</v>
      </c>
      <c r="M4" s="50">
        <f t="shared" ref="M4:M24" si="0">SUM(I4:L4)</f>
        <v>20</v>
      </c>
      <c r="N4" s="50">
        <v>2</v>
      </c>
      <c r="O4" s="52">
        <f t="shared" ref="O4:O9" si="1">SUMIF(I4:L4,"&gt;="&amp;LARGE(I4:L4,N4))</f>
        <v>18</v>
      </c>
      <c r="P4" s="50">
        <f t="shared" ref="P4:P24" si="2">M4-O4</f>
        <v>2</v>
      </c>
      <c r="Q4" s="50" t="s">
        <v>488</v>
      </c>
    </row>
    <row r="5" spans="1:17" s="54" customFormat="1">
      <c r="A5" s="53">
        <v>2</v>
      </c>
      <c r="B5" s="53" t="s">
        <v>324</v>
      </c>
      <c r="C5" s="53" t="s">
        <v>325</v>
      </c>
      <c r="D5" s="53" t="s">
        <v>326</v>
      </c>
      <c r="F5" s="53" t="s">
        <v>50</v>
      </c>
      <c r="G5" s="53" t="s">
        <v>38</v>
      </c>
      <c r="H5" s="53" t="s">
        <v>133</v>
      </c>
      <c r="I5" s="55">
        <v>6</v>
      </c>
      <c r="J5" s="54">
        <v>1</v>
      </c>
      <c r="K5" s="54">
        <v>8</v>
      </c>
      <c r="L5" s="55">
        <v>4</v>
      </c>
      <c r="M5" s="54">
        <f t="shared" si="0"/>
        <v>19</v>
      </c>
      <c r="N5" s="54">
        <v>2</v>
      </c>
      <c r="O5" s="56">
        <f t="shared" si="1"/>
        <v>14</v>
      </c>
      <c r="P5" s="54">
        <f t="shared" si="2"/>
        <v>5</v>
      </c>
      <c r="Q5" s="54" t="s">
        <v>489</v>
      </c>
    </row>
    <row r="6" spans="1:17" s="54" customFormat="1">
      <c r="A6" s="53">
        <v>2</v>
      </c>
      <c r="B6" s="53" t="s">
        <v>317</v>
      </c>
      <c r="C6" s="53" t="s">
        <v>318</v>
      </c>
      <c r="D6" s="53" t="s">
        <v>319</v>
      </c>
      <c r="F6" s="53" t="s">
        <v>50</v>
      </c>
      <c r="G6" s="53" t="s">
        <v>38</v>
      </c>
      <c r="H6" s="53" t="s">
        <v>141</v>
      </c>
      <c r="I6" s="54">
        <v>3</v>
      </c>
      <c r="J6" s="54">
        <v>9</v>
      </c>
      <c r="K6" s="54">
        <v>3</v>
      </c>
      <c r="L6" s="55">
        <v>5</v>
      </c>
      <c r="M6" s="54">
        <f t="shared" si="0"/>
        <v>20</v>
      </c>
      <c r="N6" s="54">
        <v>2</v>
      </c>
      <c r="O6" s="56">
        <f t="shared" si="1"/>
        <v>14</v>
      </c>
      <c r="P6" s="54">
        <f t="shared" si="2"/>
        <v>6</v>
      </c>
      <c r="Q6" s="54" t="s">
        <v>489</v>
      </c>
    </row>
    <row r="7" spans="1:17" s="66" customFormat="1">
      <c r="A7" s="14">
        <v>4</v>
      </c>
      <c r="B7" s="14" t="s">
        <v>343</v>
      </c>
      <c r="C7" s="14" t="s">
        <v>344</v>
      </c>
      <c r="D7" s="14" t="s">
        <v>345</v>
      </c>
      <c r="F7" s="14" t="s">
        <v>50</v>
      </c>
      <c r="G7" s="14" t="s">
        <v>38</v>
      </c>
      <c r="H7" s="14" t="s">
        <v>169</v>
      </c>
      <c r="I7" s="65">
        <v>12</v>
      </c>
      <c r="J7" s="66">
        <v>5</v>
      </c>
      <c r="K7" s="66">
        <v>2</v>
      </c>
      <c r="L7" s="65">
        <v>99</v>
      </c>
      <c r="M7" s="66">
        <f t="shared" si="0"/>
        <v>118</v>
      </c>
      <c r="N7" s="66">
        <v>2</v>
      </c>
      <c r="O7" s="67">
        <f t="shared" si="1"/>
        <v>111</v>
      </c>
      <c r="P7" s="66">
        <f t="shared" si="2"/>
        <v>7</v>
      </c>
      <c r="Q7" s="66" t="s">
        <v>514</v>
      </c>
    </row>
    <row r="8" spans="1:17" s="54" customFormat="1">
      <c r="A8" s="53">
        <v>4</v>
      </c>
      <c r="B8" s="53" t="s">
        <v>361</v>
      </c>
      <c r="C8" s="53" t="s">
        <v>201</v>
      </c>
      <c r="D8" s="53" t="s">
        <v>362</v>
      </c>
      <c r="F8" s="53" t="s">
        <v>50</v>
      </c>
      <c r="G8" s="53" t="s">
        <v>38</v>
      </c>
      <c r="H8" s="53" t="s">
        <v>203</v>
      </c>
      <c r="I8" s="55">
        <v>90</v>
      </c>
      <c r="J8" s="54">
        <v>7</v>
      </c>
      <c r="K8" s="54">
        <v>9</v>
      </c>
      <c r="L8" s="55">
        <v>1</v>
      </c>
      <c r="M8" s="54">
        <f t="shared" si="0"/>
        <v>107</v>
      </c>
      <c r="N8" s="54">
        <v>2</v>
      </c>
      <c r="O8" s="56">
        <f t="shared" si="1"/>
        <v>99</v>
      </c>
      <c r="P8" s="54">
        <f t="shared" si="2"/>
        <v>8</v>
      </c>
      <c r="Q8" s="54" t="s">
        <v>489</v>
      </c>
    </row>
    <row r="9" spans="1:17" s="54" customFormat="1">
      <c r="A9" s="53">
        <v>6</v>
      </c>
      <c r="B9" s="58" t="s">
        <v>450</v>
      </c>
      <c r="C9" s="53" t="s">
        <v>283</v>
      </c>
      <c r="D9" s="53" t="s">
        <v>323</v>
      </c>
      <c r="F9" s="53" t="s">
        <v>50</v>
      </c>
      <c r="G9" s="53" t="s">
        <v>38</v>
      </c>
      <c r="H9" s="53" t="s">
        <v>173</v>
      </c>
      <c r="I9" s="55">
        <v>5</v>
      </c>
      <c r="J9" s="54">
        <v>6</v>
      </c>
      <c r="K9" s="54">
        <v>6</v>
      </c>
      <c r="L9" s="55">
        <v>3</v>
      </c>
      <c r="M9" s="54">
        <f t="shared" si="0"/>
        <v>20</v>
      </c>
      <c r="N9" s="54">
        <v>2</v>
      </c>
      <c r="O9" s="56">
        <f t="shared" si="1"/>
        <v>12</v>
      </c>
      <c r="P9" s="54">
        <f t="shared" si="2"/>
        <v>8</v>
      </c>
      <c r="Q9" s="54" t="s">
        <v>489</v>
      </c>
    </row>
    <row r="10" spans="1:17" s="54" customFormat="1">
      <c r="A10" s="53">
        <v>7</v>
      </c>
      <c r="B10" s="53" t="s">
        <v>327</v>
      </c>
      <c r="C10" s="53" t="s">
        <v>328</v>
      </c>
      <c r="D10" s="53" t="s">
        <v>329</v>
      </c>
      <c r="F10" s="53" t="s">
        <v>50</v>
      </c>
      <c r="G10" s="53" t="s">
        <v>38</v>
      </c>
      <c r="H10" s="53" t="s">
        <v>169</v>
      </c>
      <c r="I10" s="55">
        <v>7</v>
      </c>
      <c r="J10" s="54">
        <v>3</v>
      </c>
      <c r="K10" s="54">
        <v>7</v>
      </c>
      <c r="L10" s="55">
        <v>99</v>
      </c>
      <c r="M10" s="54">
        <f t="shared" si="0"/>
        <v>116</v>
      </c>
      <c r="N10" s="54">
        <v>2</v>
      </c>
      <c r="O10" s="56">
        <v>106</v>
      </c>
      <c r="P10" s="54">
        <f t="shared" si="2"/>
        <v>10</v>
      </c>
      <c r="Q10" s="54" t="s">
        <v>489</v>
      </c>
    </row>
    <row r="11" spans="1:17" s="66" customFormat="1">
      <c r="A11" s="14">
        <v>8</v>
      </c>
      <c r="B11" s="14" t="s">
        <v>355</v>
      </c>
      <c r="C11" s="14" t="s">
        <v>356</v>
      </c>
      <c r="D11" s="14" t="s">
        <v>357</v>
      </c>
      <c r="F11" s="14" t="s">
        <v>50</v>
      </c>
      <c r="G11" s="14" t="s">
        <v>38</v>
      </c>
      <c r="H11" s="14" t="s">
        <v>169</v>
      </c>
      <c r="I11" s="65">
        <v>16</v>
      </c>
      <c r="J11" s="66">
        <v>12</v>
      </c>
      <c r="K11" s="66">
        <v>5</v>
      </c>
      <c r="L11" s="65">
        <v>6</v>
      </c>
      <c r="M11" s="66">
        <f t="shared" si="0"/>
        <v>39</v>
      </c>
      <c r="N11" s="66">
        <v>2</v>
      </c>
      <c r="O11" s="67">
        <f>SUMIF(I11:L11,"&gt;="&amp;LARGE(I11:L11,N11))</f>
        <v>28</v>
      </c>
      <c r="P11" s="66">
        <f t="shared" si="2"/>
        <v>11</v>
      </c>
      <c r="Q11" s="66" t="s">
        <v>517</v>
      </c>
    </row>
    <row r="12" spans="1:17" s="54" customFormat="1">
      <c r="A12" s="53">
        <v>9</v>
      </c>
      <c r="B12" s="53" t="s">
        <v>349</v>
      </c>
      <c r="C12" s="53" t="s">
        <v>350</v>
      </c>
      <c r="D12" s="53" t="s">
        <v>351</v>
      </c>
      <c r="F12" s="53" t="s">
        <v>50</v>
      </c>
      <c r="G12" s="53" t="s">
        <v>34</v>
      </c>
      <c r="H12" s="53" t="s">
        <v>141</v>
      </c>
      <c r="I12" s="55">
        <v>14</v>
      </c>
      <c r="J12" s="54">
        <v>16</v>
      </c>
      <c r="K12" s="55">
        <v>4</v>
      </c>
      <c r="L12" s="55">
        <v>7</v>
      </c>
      <c r="M12" s="54">
        <f t="shared" si="0"/>
        <v>41</v>
      </c>
      <c r="N12" s="54">
        <v>2</v>
      </c>
      <c r="O12" s="56">
        <f>SUMIF(I12:L12,"&gt;="&amp;LARGE(I12:L12,N12))</f>
        <v>30</v>
      </c>
      <c r="P12" s="54">
        <f t="shared" si="2"/>
        <v>11</v>
      </c>
      <c r="Q12" s="54" t="s">
        <v>489</v>
      </c>
    </row>
    <row r="13" spans="1:17" s="54" customFormat="1">
      <c r="A13" s="53">
        <v>10</v>
      </c>
      <c r="B13" s="53" t="s">
        <v>320</v>
      </c>
      <c r="C13" s="53" t="s">
        <v>321</v>
      </c>
      <c r="D13" s="53" t="s">
        <v>322</v>
      </c>
      <c r="F13" s="53" t="s">
        <v>50</v>
      </c>
      <c r="G13" s="53" t="s">
        <v>38</v>
      </c>
      <c r="H13" s="53" t="s">
        <v>203</v>
      </c>
      <c r="I13" s="55">
        <v>4</v>
      </c>
      <c r="J13" s="55">
        <v>8</v>
      </c>
      <c r="K13" s="55">
        <v>10</v>
      </c>
      <c r="L13" s="55">
        <v>9</v>
      </c>
      <c r="M13" s="54">
        <f t="shared" si="0"/>
        <v>31</v>
      </c>
      <c r="N13" s="54">
        <v>2</v>
      </c>
      <c r="O13" s="56">
        <f>SUMIF(I13:L13,"&gt;="&amp;LARGE(I13:L13,N13))</f>
        <v>19</v>
      </c>
      <c r="P13" s="54">
        <f t="shared" si="2"/>
        <v>12</v>
      </c>
      <c r="Q13" s="55" t="s">
        <v>489</v>
      </c>
    </row>
    <row r="14" spans="1:17" s="54" customFormat="1">
      <c r="A14" s="53">
        <v>11</v>
      </c>
      <c r="B14" s="58" t="s">
        <v>451</v>
      </c>
      <c r="C14" s="58" t="s">
        <v>452</v>
      </c>
      <c r="D14" s="58" t="s">
        <v>453</v>
      </c>
      <c r="E14" s="58"/>
      <c r="F14" s="53" t="s">
        <v>50</v>
      </c>
      <c r="G14" s="69" t="s">
        <v>38</v>
      </c>
      <c r="H14" s="58" t="s">
        <v>421</v>
      </c>
      <c r="I14" s="55">
        <v>99</v>
      </c>
      <c r="J14" s="55">
        <v>11</v>
      </c>
      <c r="K14" s="54">
        <v>11</v>
      </c>
      <c r="L14" s="55">
        <v>2</v>
      </c>
      <c r="M14" s="54">
        <f t="shared" si="0"/>
        <v>123</v>
      </c>
      <c r="N14" s="54">
        <v>2</v>
      </c>
      <c r="O14" s="56">
        <v>110</v>
      </c>
      <c r="P14" s="54">
        <f t="shared" si="2"/>
        <v>13</v>
      </c>
      <c r="Q14" s="55" t="s">
        <v>489</v>
      </c>
    </row>
    <row r="15" spans="1:17">
      <c r="A15" s="14">
        <v>12</v>
      </c>
      <c r="B15" s="14" t="s">
        <v>340</v>
      </c>
      <c r="C15" s="14" t="s">
        <v>341</v>
      </c>
      <c r="D15" s="14" t="s">
        <v>342</v>
      </c>
      <c r="F15" s="14" t="s">
        <v>50</v>
      </c>
      <c r="G15" s="14" t="s">
        <v>38</v>
      </c>
      <c r="H15" s="14" t="s">
        <v>161</v>
      </c>
      <c r="I15" s="4">
        <v>11</v>
      </c>
      <c r="J15" s="1">
        <v>2</v>
      </c>
      <c r="K15" s="4">
        <v>15</v>
      </c>
      <c r="L15" s="4">
        <v>11</v>
      </c>
      <c r="M15" s="1">
        <f t="shared" si="0"/>
        <v>39</v>
      </c>
      <c r="N15" s="3">
        <v>2</v>
      </c>
      <c r="O15">
        <v>26</v>
      </c>
      <c r="P15" s="1">
        <f t="shared" si="2"/>
        <v>13</v>
      </c>
    </row>
    <row r="16" spans="1:17">
      <c r="A16" s="14">
        <v>13</v>
      </c>
      <c r="B16" s="14" t="s">
        <v>315</v>
      </c>
      <c r="C16" s="14" t="s">
        <v>290</v>
      </c>
      <c r="D16" s="14" t="s">
        <v>316</v>
      </c>
      <c r="F16" s="14" t="s">
        <v>50</v>
      </c>
      <c r="G16" s="14" t="s">
        <v>38</v>
      </c>
      <c r="H16" s="14" t="s">
        <v>292</v>
      </c>
      <c r="I16" s="1">
        <v>2</v>
      </c>
      <c r="J16" s="1">
        <v>13</v>
      </c>
      <c r="K16" s="4">
        <v>99</v>
      </c>
      <c r="L16" s="4">
        <v>99</v>
      </c>
      <c r="M16" s="1">
        <f t="shared" si="0"/>
        <v>213</v>
      </c>
      <c r="N16" s="3">
        <v>2</v>
      </c>
      <c r="O16">
        <f>SUMIF(I16:L16,"&gt;="&amp;LARGE(I16:L16,N16))</f>
        <v>198</v>
      </c>
      <c r="P16" s="1">
        <f t="shared" si="2"/>
        <v>15</v>
      </c>
    </row>
    <row r="17" spans="1:16">
      <c r="A17" s="14">
        <v>14</v>
      </c>
      <c r="B17" s="14" t="s">
        <v>442</v>
      </c>
      <c r="C17" s="14" t="s">
        <v>443</v>
      </c>
      <c r="D17" s="14" t="s">
        <v>444</v>
      </c>
      <c r="E17" s="14"/>
      <c r="F17" s="14" t="s">
        <v>50</v>
      </c>
      <c r="G17" s="14" t="s">
        <v>34</v>
      </c>
      <c r="H17" s="14" t="s">
        <v>417</v>
      </c>
      <c r="I17" s="4">
        <v>99</v>
      </c>
      <c r="J17" s="1">
        <v>4</v>
      </c>
      <c r="K17" s="4">
        <v>13</v>
      </c>
      <c r="L17" s="4">
        <v>99</v>
      </c>
      <c r="M17" s="1">
        <f t="shared" si="0"/>
        <v>215</v>
      </c>
      <c r="N17" s="3">
        <v>2</v>
      </c>
      <c r="O17">
        <f>SUMIF(I17:L17,"&gt;="&amp;LARGE(I17:L17,N17))</f>
        <v>198</v>
      </c>
      <c r="P17" s="1">
        <f t="shared" si="2"/>
        <v>17</v>
      </c>
    </row>
    <row r="18" spans="1:16">
      <c r="A18" s="14">
        <v>15</v>
      </c>
      <c r="B18" s="14" t="s">
        <v>330</v>
      </c>
      <c r="C18" s="14" t="s">
        <v>331</v>
      </c>
      <c r="D18" s="14" t="s">
        <v>332</v>
      </c>
      <c r="F18" s="14" t="s">
        <v>50</v>
      </c>
      <c r="G18" s="14" t="s">
        <v>34</v>
      </c>
      <c r="H18" s="14" t="s">
        <v>165</v>
      </c>
      <c r="I18" s="4">
        <v>8</v>
      </c>
      <c r="J18" s="4">
        <v>17</v>
      </c>
      <c r="K18" s="4">
        <v>14</v>
      </c>
      <c r="L18" s="4">
        <v>90</v>
      </c>
      <c r="M18" s="1">
        <f t="shared" si="0"/>
        <v>129</v>
      </c>
      <c r="N18" s="3">
        <v>2</v>
      </c>
      <c r="O18">
        <f>SUMIF(I18:L18,"&gt;="&amp;LARGE(I18:L18,N18))</f>
        <v>107</v>
      </c>
      <c r="P18" s="1">
        <f t="shared" si="2"/>
        <v>22</v>
      </c>
    </row>
    <row r="19" spans="1:16">
      <c r="A19" s="14">
        <v>16</v>
      </c>
      <c r="B19" s="14" t="s">
        <v>358</v>
      </c>
      <c r="C19" s="14" t="s">
        <v>359</v>
      </c>
      <c r="D19" s="14" t="s">
        <v>360</v>
      </c>
      <c r="F19" s="14" t="s">
        <v>50</v>
      </c>
      <c r="G19" s="14" t="s">
        <v>38</v>
      </c>
      <c r="H19" s="14" t="s">
        <v>165</v>
      </c>
      <c r="I19" s="4">
        <v>17</v>
      </c>
      <c r="J19" s="4">
        <v>15</v>
      </c>
      <c r="K19" s="4">
        <v>99</v>
      </c>
      <c r="L19" s="4">
        <v>10</v>
      </c>
      <c r="M19" s="1">
        <f t="shared" si="0"/>
        <v>141</v>
      </c>
      <c r="N19" s="3">
        <v>2</v>
      </c>
      <c r="O19">
        <f>SUMIF(I19:L19,"&gt;="&amp;LARGE(I19:L19,N19))</f>
        <v>116</v>
      </c>
      <c r="P19" s="1">
        <f t="shared" si="2"/>
        <v>25</v>
      </c>
    </row>
    <row r="20" spans="1:16">
      <c r="A20" s="14">
        <v>17</v>
      </c>
      <c r="B20" s="14" t="s">
        <v>352</v>
      </c>
      <c r="C20" s="14" t="s">
        <v>353</v>
      </c>
      <c r="D20" s="14" t="s">
        <v>354</v>
      </c>
      <c r="F20" s="14" t="s">
        <v>50</v>
      </c>
      <c r="G20" s="14" t="s">
        <v>38</v>
      </c>
      <c r="H20" s="14" t="s">
        <v>195</v>
      </c>
      <c r="I20" s="4">
        <v>15</v>
      </c>
      <c r="J20" s="1">
        <v>14</v>
      </c>
      <c r="K20" s="1">
        <v>12</v>
      </c>
      <c r="L20" s="4">
        <v>99</v>
      </c>
      <c r="M20" s="1">
        <f t="shared" si="0"/>
        <v>140</v>
      </c>
      <c r="N20" s="3">
        <v>2</v>
      </c>
      <c r="O20">
        <f>SUMIF(I20:L20,"&gt;="&amp;LARGE(I20:L20,N20))</f>
        <v>114</v>
      </c>
      <c r="P20" s="1">
        <f t="shared" si="2"/>
        <v>26</v>
      </c>
    </row>
    <row r="21" spans="1:16">
      <c r="A21" s="14">
        <v>18</v>
      </c>
      <c r="B21" s="14" t="s">
        <v>333</v>
      </c>
      <c r="C21" s="14" t="s">
        <v>334</v>
      </c>
      <c r="D21" s="14" t="s">
        <v>335</v>
      </c>
      <c r="F21" s="14" t="s">
        <v>50</v>
      </c>
      <c r="G21" s="14" t="s">
        <v>38</v>
      </c>
      <c r="H21" s="14" t="s">
        <v>199</v>
      </c>
      <c r="I21" s="4">
        <v>9</v>
      </c>
      <c r="J21" s="1">
        <v>99</v>
      </c>
      <c r="K21" s="4">
        <v>99</v>
      </c>
      <c r="L21" s="4">
        <v>99</v>
      </c>
      <c r="M21" s="1">
        <f t="shared" si="0"/>
        <v>306</v>
      </c>
      <c r="N21" s="3">
        <v>2</v>
      </c>
      <c r="O21">
        <v>198</v>
      </c>
      <c r="P21" s="1">
        <f t="shared" si="2"/>
        <v>108</v>
      </c>
    </row>
    <row r="22" spans="1:16">
      <c r="A22" s="14">
        <v>19</v>
      </c>
      <c r="B22" s="14" t="s">
        <v>336</v>
      </c>
      <c r="C22" s="14" t="s">
        <v>337</v>
      </c>
      <c r="D22" s="14" t="s">
        <v>338</v>
      </c>
      <c r="F22" s="14" t="s">
        <v>50</v>
      </c>
      <c r="G22" s="14" t="s">
        <v>38</v>
      </c>
      <c r="H22" s="14" t="s">
        <v>339</v>
      </c>
      <c r="I22" s="4">
        <v>10</v>
      </c>
      <c r="J22" s="4">
        <v>99</v>
      </c>
      <c r="K22" s="4">
        <v>99</v>
      </c>
      <c r="L22" s="4">
        <v>99</v>
      </c>
      <c r="M22" s="1">
        <f t="shared" si="0"/>
        <v>307</v>
      </c>
      <c r="N22" s="3">
        <v>2</v>
      </c>
      <c r="O22">
        <v>198</v>
      </c>
      <c r="P22" s="1">
        <f t="shared" si="2"/>
        <v>109</v>
      </c>
    </row>
    <row r="23" spans="1:16">
      <c r="A23" s="14">
        <v>20</v>
      </c>
      <c r="B23" s="14" t="s">
        <v>346</v>
      </c>
      <c r="C23" s="14" t="s">
        <v>347</v>
      </c>
      <c r="D23" s="14" t="s">
        <v>348</v>
      </c>
      <c r="F23" s="14" t="s">
        <v>50</v>
      </c>
      <c r="G23" s="14" t="s">
        <v>34</v>
      </c>
      <c r="H23" s="14" t="s">
        <v>245</v>
      </c>
      <c r="I23" s="4">
        <v>13</v>
      </c>
      <c r="J23" s="4">
        <v>99</v>
      </c>
      <c r="K23" s="4">
        <v>99</v>
      </c>
      <c r="L23" s="4">
        <v>99</v>
      </c>
      <c r="M23" s="1">
        <f t="shared" si="0"/>
        <v>310</v>
      </c>
      <c r="N23" s="3">
        <v>2</v>
      </c>
      <c r="O23" s="36">
        <v>198</v>
      </c>
      <c r="P23" s="1">
        <f t="shared" si="2"/>
        <v>112</v>
      </c>
    </row>
    <row r="24" spans="1:16">
      <c r="A24" s="14">
        <v>21</v>
      </c>
      <c r="B24" s="14" t="s">
        <v>363</v>
      </c>
      <c r="C24" s="14" t="s">
        <v>364</v>
      </c>
      <c r="D24" s="14" t="s">
        <v>365</v>
      </c>
      <c r="F24" s="14" t="s">
        <v>50</v>
      </c>
      <c r="G24" s="14" t="s">
        <v>38</v>
      </c>
      <c r="H24" s="14" t="s">
        <v>173</v>
      </c>
      <c r="I24" s="4">
        <v>90</v>
      </c>
      <c r="J24" s="4">
        <v>90</v>
      </c>
      <c r="K24" s="4">
        <v>99</v>
      </c>
      <c r="L24" s="4">
        <v>99</v>
      </c>
      <c r="M24" s="1">
        <f t="shared" si="0"/>
        <v>378</v>
      </c>
      <c r="N24" s="3">
        <v>2</v>
      </c>
      <c r="O24" s="36">
        <f>SUMIF(I24:L24,"&gt;="&amp;LARGE(I24:L24,N24))</f>
        <v>198</v>
      </c>
      <c r="P24" s="1">
        <f t="shared" si="2"/>
        <v>180</v>
      </c>
    </row>
    <row r="25" spans="1:16">
      <c r="A25" s="14"/>
      <c r="B25" s="14"/>
      <c r="C25" s="14"/>
      <c r="D25" s="14"/>
      <c r="F25" s="14"/>
      <c r="G25" s="14"/>
      <c r="H25" s="14"/>
      <c r="I25" s="4"/>
      <c r="J25" s="4"/>
      <c r="K25" s="4"/>
      <c r="L25" s="4"/>
      <c r="N25" s="3"/>
      <c r="O25" s="44"/>
    </row>
    <row r="27" spans="1:16">
      <c r="B27" s="52" t="s">
        <v>478</v>
      </c>
      <c r="C27" s="50"/>
      <c r="D27" s="1" t="s">
        <v>515</v>
      </c>
    </row>
  </sheetData>
  <sortState ref="B4:P24">
    <sortCondition ref="P4:P24"/>
    <sortCondition ref="L4:L24"/>
  </sortState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O4" sqref="O4"/>
    </sheetView>
  </sheetViews>
  <sheetFormatPr defaultRowHeight="15"/>
  <cols>
    <col min="1" max="1" width="5.28515625" style="1" bestFit="1" customWidth="1"/>
    <col min="2" max="2" width="9.7109375" style="1" bestFit="1" customWidth="1"/>
    <col min="3" max="3" width="20.85546875" style="1" bestFit="1" customWidth="1"/>
    <col min="4" max="4" width="16.140625" style="1" bestFit="1" customWidth="1"/>
    <col min="5" max="5" width="7" style="1" bestFit="1" customWidth="1"/>
    <col min="6" max="6" width="3.28515625" style="1" bestFit="1" customWidth="1"/>
    <col min="7" max="7" width="4.42578125" style="1" bestFit="1" customWidth="1"/>
    <col min="8" max="8" width="22.42578125" style="1" bestFit="1" customWidth="1"/>
    <col min="9" max="12" width="10.5703125" style="1" bestFit="1" customWidth="1"/>
    <col min="13" max="13" width="10.140625" style="1" bestFit="1" customWidth="1"/>
    <col min="14" max="14" width="12.140625" style="1" bestFit="1" customWidth="1"/>
    <col min="15" max="15" width="10.42578125" style="1" bestFit="1" customWidth="1"/>
    <col min="16" max="16" width="12.42578125" style="1" bestFit="1" customWidth="1"/>
    <col min="17" max="16384" width="9.140625" style="1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116</v>
      </c>
      <c r="J1" s="2" t="s">
        <v>117</v>
      </c>
      <c r="K1" s="2" t="s">
        <v>118</v>
      </c>
      <c r="L1" s="2" t="s">
        <v>119</v>
      </c>
      <c r="M1" s="2" t="s">
        <v>120</v>
      </c>
      <c r="N1" s="2" t="s">
        <v>121</v>
      </c>
      <c r="O1" s="2" t="s">
        <v>120</v>
      </c>
      <c r="P1" s="2" t="s">
        <v>122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123</v>
      </c>
      <c r="J2" s="2" t="s">
        <v>123</v>
      </c>
      <c r="K2" s="2" t="s">
        <v>123</v>
      </c>
      <c r="L2" s="2" t="s">
        <v>123</v>
      </c>
      <c r="M2" s="2" t="s">
        <v>124</v>
      </c>
      <c r="N2" s="2" t="s">
        <v>125</v>
      </c>
      <c r="O2" s="2" t="s">
        <v>126</v>
      </c>
      <c r="P2" s="2" t="s">
        <v>120</v>
      </c>
    </row>
    <row r="3" spans="1:17">
      <c r="A3" s="2" t="s">
        <v>0</v>
      </c>
      <c r="B3" s="2" t="s">
        <v>1</v>
      </c>
      <c r="C3" s="2" t="s">
        <v>2</v>
      </c>
      <c r="D3" s="2" t="s">
        <v>129</v>
      </c>
      <c r="E3" s="2" t="s">
        <v>6</v>
      </c>
      <c r="F3" s="2" t="s">
        <v>3</v>
      </c>
      <c r="G3" s="2" t="s">
        <v>4</v>
      </c>
      <c r="H3" s="2" t="s">
        <v>5</v>
      </c>
      <c r="I3" s="2"/>
      <c r="J3" s="2"/>
      <c r="K3" s="2"/>
      <c r="L3" s="2"/>
      <c r="M3" s="2" t="s">
        <v>126</v>
      </c>
      <c r="N3" s="2" t="s">
        <v>127</v>
      </c>
      <c r="O3" s="2" t="s">
        <v>127</v>
      </c>
      <c r="P3" s="2" t="s">
        <v>128</v>
      </c>
    </row>
    <row r="4" spans="1:17" s="50" customFormat="1">
      <c r="A4" s="49">
        <v>1</v>
      </c>
      <c r="B4" s="49" t="s">
        <v>366</v>
      </c>
      <c r="C4" s="49" t="s">
        <v>208</v>
      </c>
      <c r="D4" s="49" t="s">
        <v>367</v>
      </c>
      <c r="F4" s="49" t="s">
        <v>69</v>
      </c>
      <c r="G4" s="49" t="s">
        <v>27</v>
      </c>
      <c r="H4" s="49" t="s">
        <v>169</v>
      </c>
      <c r="I4" s="50">
        <v>1</v>
      </c>
      <c r="J4" s="50">
        <v>1</v>
      </c>
      <c r="K4" s="50">
        <v>1</v>
      </c>
      <c r="L4" s="51">
        <v>1</v>
      </c>
      <c r="M4" s="50">
        <f t="shared" ref="M4:M24" si="0">SUM(I4:L4)</f>
        <v>4</v>
      </c>
      <c r="N4" s="50">
        <v>2</v>
      </c>
      <c r="O4" s="52">
        <v>2</v>
      </c>
      <c r="P4" s="50">
        <f>M4-O4</f>
        <v>2</v>
      </c>
      <c r="Q4" s="50" t="s">
        <v>488</v>
      </c>
    </row>
    <row r="5" spans="1:17" s="54" customFormat="1">
      <c r="A5" s="53">
        <v>2</v>
      </c>
      <c r="B5" s="53" t="s">
        <v>368</v>
      </c>
      <c r="C5" s="53" t="s">
        <v>369</v>
      </c>
      <c r="D5" s="53" t="s">
        <v>370</v>
      </c>
      <c r="F5" s="53" t="s">
        <v>69</v>
      </c>
      <c r="G5" s="53" t="s">
        <v>27</v>
      </c>
      <c r="H5" s="53" t="s">
        <v>148</v>
      </c>
      <c r="I5" s="54">
        <v>2</v>
      </c>
      <c r="J5" s="54">
        <v>2</v>
      </c>
      <c r="K5" s="54">
        <v>2</v>
      </c>
      <c r="L5" s="55">
        <v>99</v>
      </c>
      <c r="M5" s="54">
        <f t="shared" si="0"/>
        <v>105</v>
      </c>
      <c r="N5" s="54">
        <v>2</v>
      </c>
      <c r="O5" s="56">
        <v>101</v>
      </c>
      <c r="P5" s="54">
        <f t="shared" ref="P5:P16" si="1">M5-O5</f>
        <v>4</v>
      </c>
      <c r="Q5" s="54" t="s">
        <v>489</v>
      </c>
    </row>
    <row r="6" spans="1:17">
      <c r="I6" s="4"/>
      <c r="J6" s="4"/>
      <c r="K6" s="4"/>
      <c r="L6" s="4"/>
      <c r="M6" s="1">
        <f t="shared" si="0"/>
        <v>0</v>
      </c>
      <c r="N6" s="3"/>
      <c r="O6">
        <f t="shared" ref="O6:O24" si="2">SUMIF(I6:L6,"&gt;="&amp;LARGE(I6:L6,N6))</f>
        <v>0</v>
      </c>
      <c r="P6" s="1">
        <f t="shared" si="1"/>
        <v>0</v>
      </c>
    </row>
    <row r="7" spans="1:17">
      <c r="M7" s="1">
        <f t="shared" si="0"/>
        <v>0</v>
      </c>
      <c r="N7" s="3"/>
      <c r="O7">
        <f t="shared" si="2"/>
        <v>0</v>
      </c>
      <c r="P7" s="1">
        <f t="shared" si="1"/>
        <v>0</v>
      </c>
    </row>
    <row r="8" spans="1:17">
      <c r="A8" s="39"/>
      <c r="B8" s="41"/>
      <c r="C8" s="41"/>
      <c r="D8" s="41"/>
      <c r="E8" s="41"/>
      <c r="F8" s="41"/>
      <c r="M8" s="1">
        <f t="shared" si="0"/>
        <v>0</v>
      </c>
      <c r="N8" s="3"/>
      <c r="O8">
        <f t="shared" si="2"/>
        <v>0</v>
      </c>
      <c r="P8" s="1">
        <f t="shared" si="1"/>
        <v>0</v>
      </c>
    </row>
    <row r="9" spans="1:17">
      <c r="A9" s="37"/>
      <c r="B9" s="52" t="s">
        <v>471</v>
      </c>
      <c r="C9" s="52"/>
      <c r="D9" s="37"/>
      <c r="E9" s="37"/>
      <c r="F9" s="37"/>
      <c r="M9" s="1">
        <f t="shared" si="0"/>
        <v>0</v>
      </c>
      <c r="N9" s="3"/>
      <c r="O9">
        <f t="shared" si="2"/>
        <v>0</v>
      </c>
      <c r="P9" s="1">
        <f t="shared" si="1"/>
        <v>0</v>
      </c>
    </row>
    <row r="10" spans="1:17">
      <c r="A10" s="40"/>
      <c r="B10" s="38"/>
      <c r="C10" s="38"/>
      <c r="D10" s="38"/>
      <c r="E10" s="38"/>
      <c r="F10" s="38"/>
      <c r="M10" s="1">
        <f t="shared" si="0"/>
        <v>0</v>
      </c>
      <c r="N10" s="3"/>
      <c r="O10">
        <f t="shared" si="2"/>
        <v>0</v>
      </c>
      <c r="P10" s="1">
        <f t="shared" si="1"/>
        <v>0</v>
      </c>
    </row>
    <row r="11" spans="1:17">
      <c r="M11" s="1">
        <f t="shared" si="0"/>
        <v>0</v>
      </c>
      <c r="N11" s="3"/>
      <c r="O11">
        <f t="shared" si="2"/>
        <v>0</v>
      </c>
      <c r="P11" s="1">
        <f t="shared" si="1"/>
        <v>0</v>
      </c>
    </row>
    <row r="12" spans="1:17">
      <c r="M12" s="1">
        <f t="shared" si="0"/>
        <v>0</v>
      </c>
      <c r="N12" s="3"/>
      <c r="O12">
        <f t="shared" si="2"/>
        <v>0</v>
      </c>
      <c r="P12" s="1">
        <f t="shared" si="1"/>
        <v>0</v>
      </c>
    </row>
    <row r="13" spans="1:17">
      <c r="M13" s="1">
        <f t="shared" si="0"/>
        <v>0</v>
      </c>
      <c r="N13" s="3"/>
      <c r="O13">
        <f t="shared" si="2"/>
        <v>0</v>
      </c>
      <c r="P13" s="1">
        <f t="shared" si="1"/>
        <v>0</v>
      </c>
    </row>
    <row r="14" spans="1:17">
      <c r="M14" s="1">
        <f t="shared" si="0"/>
        <v>0</v>
      </c>
      <c r="N14" s="3"/>
      <c r="O14">
        <f t="shared" si="2"/>
        <v>0</v>
      </c>
      <c r="P14" s="1">
        <f t="shared" si="1"/>
        <v>0</v>
      </c>
    </row>
    <row r="15" spans="1:17">
      <c r="M15" s="1">
        <f t="shared" si="0"/>
        <v>0</v>
      </c>
      <c r="N15" s="3"/>
      <c r="O15">
        <f t="shared" si="2"/>
        <v>0</v>
      </c>
      <c r="P15" s="1">
        <f t="shared" si="1"/>
        <v>0</v>
      </c>
    </row>
    <row r="16" spans="1:17">
      <c r="M16" s="1">
        <f t="shared" si="0"/>
        <v>0</v>
      </c>
      <c r="N16" s="3"/>
      <c r="O16">
        <f t="shared" si="2"/>
        <v>0</v>
      </c>
      <c r="P16" s="1">
        <f t="shared" si="1"/>
        <v>0</v>
      </c>
    </row>
    <row r="17" spans="13:16">
      <c r="M17" s="1">
        <f t="shared" si="0"/>
        <v>0</v>
      </c>
      <c r="N17" s="3"/>
      <c r="O17">
        <f t="shared" si="2"/>
        <v>0</v>
      </c>
      <c r="P17" s="1">
        <f>M17-O17</f>
        <v>0</v>
      </c>
    </row>
    <row r="18" spans="13:16">
      <c r="M18" s="1">
        <f t="shared" si="0"/>
        <v>0</v>
      </c>
      <c r="N18" s="3"/>
      <c r="O18">
        <f t="shared" si="2"/>
        <v>0</v>
      </c>
      <c r="P18" s="1">
        <f t="shared" ref="P18:P24" si="3">M18-O18</f>
        <v>0</v>
      </c>
    </row>
    <row r="19" spans="13:16">
      <c r="M19" s="1">
        <f t="shared" si="0"/>
        <v>0</v>
      </c>
      <c r="N19" s="3"/>
      <c r="O19">
        <f t="shared" si="2"/>
        <v>0</v>
      </c>
      <c r="P19" s="1">
        <f t="shared" si="3"/>
        <v>0</v>
      </c>
    </row>
    <row r="20" spans="13:16">
      <c r="M20" s="1">
        <f t="shared" si="0"/>
        <v>0</v>
      </c>
      <c r="N20" s="3"/>
      <c r="O20">
        <f t="shared" si="2"/>
        <v>0</v>
      </c>
      <c r="P20" s="1">
        <f t="shared" si="3"/>
        <v>0</v>
      </c>
    </row>
    <row r="21" spans="13:16">
      <c r="M21" s="1">
        <f t="shared" si="0"/>
        <v>0</v>
      </c>
      <c r="N21" s="3"/>
      <c r="O21">
        <f t="shared" si="2"/>
        <v>0</v>
      </c>
      <c r="P21" s="1">
        <f t="shared" si="3"/>
        <v>0</v>
      </c>
    </row>
    <row r="22" spans="13:16">
      <c r="M22" s="1">
        <f t="shared" si="0"/>
        <v>0</v>
      </c>
      <c r="N22" s="3"/>
      <c r="O22">
        <f t="shared" si="2"/>
        <v>0</v>
      </c>
      <c r="P22" s="1">
        <f t="shared" si="3"/>
        <v>0</v>
      </c>
    </row>
    <row r="23" spans="13:16">
      <c r="M23" s="1">
        <f t="shared" si="0"/>
        <v>0</v>
      </c>
      <c r="N23" s="3"/>
      <c r="O23">
        <f t="shared" si="2"/>
        <v>0</v>
      </c>
      <c r="P23" s="1">
        <f t="shared" si="3"/>
        <v>0</v>
      </c>
    </row>
    <row r="24" spans="13:16">
      <c r="M24" s="1">
        <f t="shared" si="0"/>
        <v>0</v>
      </c>
      <c r="N24" s="3"/>
      <c r="O24">
        <f t="shared" si="2"/>
        <v>0</v>
      </c>
      <c r="P24" s="1">
        <f t="shared" si="3"/>
        <v>0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B cat. A</vt:lpstr>
      <vt:lpstr>B cat. B</vt:lpstr>
      <vt:lpstr>B cat. C</vt:lpstr>
      <vt:lpstr>B cat. D</vt:lpstr>
      <vt:lpstr>B cat. E</vt:lpstr>
      <vt:lpstr>L cat. AB</vt:lpstr>
      <vt:lpstr>L cat. C</vt:lpstr>
      <vt:lpstr>L cat. DE</vt:lpstr>
      <vt:lpstr>M cat.C</vt:lpstr>
      <vt:lpstr>M cat. DE</vt:lpstr>
      <vt:lpstr>Z cat. DE</vt:lpstr>
      <vt:lpstr>ZZ cat. DE</vt:lpstr>
      <vt:lpstr>Blad1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Kring Den Bosch</cp:lastModifiedBy>
  <cp:lastPrinted>2015-07-11T14:22:23Z</cp:lastPrinted>
  <dcterms:created xsi:type="dcterms:W3CDTF">2014-05-04T19:20:35Z</dcterms:created>
  <dcterms:modified xsi:type="dcterms:W3CDTF">2015-08-12T09:31:13Z</dcterms:modified>
</cp:coreProperties>
</file>